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guzman\Desktop\WEB NUEVA\PRESUPUESTO APROBADO\Metas Fisicas Financieras\"/>
    </mc:Choice>
  </mc:AlternateContent>
  <bookViews>
    <workbookView xWindow="0" yWindow="0" windowWidth="28800" windowHeight="11610" firstSheet="1" activeTab="1"/>
  </bookViews>
  <sheets>
    <sheet name="Hoja1" sheetId="1" state="hidden" r:id="rId1"/>
    <sheet name="Transporte de pasajeros" sheetId="2" r:id="rId2"/>
    <sheet name="Rótulos" sheetId="3" r:id="rId3"/>
    <sheet name="Permisos de Tran carga" sheetId="4" r:id="rId4"/>
    <sheet name="MotoTaxi . Educacion Vial" sheetId="5" r:id="rId5"/>
    <sheet name="Ciu. Licencia de conducir" sheetId="6" r:id="rId6"/>
    <sheet name="ITV" sheetId="7" r:id="rId7"/>
    <sheet name="Campaña Educativa" sheetId="8" r:id="rId8"/>
    <sheet name="Eventos Seg. Vial" sheetId="9" r:id="rId9"/>
    <sheet name="CPU. Educacion Vial" sheetId="10" r:id="rId10"/>
    <sheet name="PCT. Educacion Vial" sheetId="11" r:id="rId11"/>
    <sheet name="Diseño de Corredores" sheetId="12" r:id="rId12"/>
    <sheet name="Corredores Integrados" sheetId="13" r:id="rId13"/>
    <sheet name="Alcandia Asistencia Tec." sheetId="14" r:id="rId14"/>
    <sheet name="Alcandia planes movilidad" sheetId="15" r:id="rId15"/>
  </sheets>
  <externalReferences>
    <externalReference r:id="rId16"/>
  </externalReferences>
  <definedNames>
    <definedName name="_xlnm.Print_Area" localSheetId="13">'Alcandia Asistencia Tec.'!$A$1:$J$40</definedName>
    <definedName name="_xlnm.Print_Area" localSheetId="14">'Alcandia planes movilidad'!$A$1:$J$40</definedName>
    <definedName name="_xlnm.Print_Area" localSheetId="7">'Campaña Educativa'!$A$1:$J$40</definedName>
    <definedName name="_xlnm.Print_Area" localSheetId="5">'Ciu. Licencia de conducir'!$A$1:$J$40</definedName>
    <definedName name="_xlnm.Print_Area" localSheetId="12">'Corredores Integrados'!$A$1:$J$40</definedName>
    <definedName name="_xlnm.Print_Area" localSheetId="9">'CPU. Educacion Vial'!$A$1:$J$40</definedName>
    <definedName name="_xlnm.Print_Area" localSheetId="11">'Diseño de Corredores'!$A$1:$J$40</definedName>
    <definedName name="_xlnm.Print_Area" localSheetId="8">'Eventos Seg. Vial'!$A$1:$J$40</definedName>
    <definedName name="_xlnm.Print_Area" localSheetId="0">Hoja1!$A$1:$J$45</definedName>
    <definedName name="_xlnm.Print_Area" localSheetId="6">ITV!$A$1:$J$40</definedName>
    <definedName name="_xlnm.Print_Area" localSheetId="4">'MotoTaxi . Educacion Vial'!$A$1:$J$40</definedName>
    <definedName name="_xlnm.Print_Area" localSheetId="10">'PCT. Educacion Vial'!$A$1:$J$40</definedName>
    <definedName name="_xlnm.Print_Area" localSheetId="3">'Permisos de Tran carga'!$A$1:$J$40</definedName>
    <definedName name="_xlnm.Print_Area" localSheetId="2">Rótulos!$A$1:$J$40</definedName>
    <definedName name="_xlnm.Print_Area" localSheetId="1">'Transporte de pasajeros'!$A$1:$J$40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5" l="1"/>
  <c r="I29" i="15"/>
  <c r="I25" i="15"/>
  <c r="C16" i="15"/>
  <c r="C15" i="15"/>
  <c r="C14" i="15"/>
  <c r="J29" i="14"/>
  <c r="I29" i="14"/>
  <c r="I25" i="14"/>
  <c r="C16" i="14"/>
  <c r="C15" i="14"/>
  <c r="C14" i="14"/>
  <c r="J29" i="13"/>
  <c r="I29" i="13"/>
  <c r="I25" i="13"/>
  <c r="C16" i="13"/>
  <c r="C15" i="13"/>
  <c r="C14" i="13"/>
  <c r="J29" i="12"/>
  <c r="I29" i="12"/>
  <c r="I25" i="12"/>
  <c r="C16" i="12"/>
  <c r="C15" i="12"/>
  <c r="C14" i="12"/>
  <c r="J29" i="11"/>
  <c r="I29" i="11"/>
  <c r="I25" i="11"/>
  <c r="C16" i="11"/>
  <c r="C15" i="11"/>
  <c r="C14" i="11"/>
  <c r="J29" i="10"/>
  <c r="I29" i="10"/>
  <c r="I25" i="10"/>
  <c r="C16" i="10"/>
  <c r="C15" i="10"/>
  <c r="C14" i="10"/>
  <c r="J29" i="9"/>
  <c r="I29" i="9"/>
  <c r="I25" i="9"/>
  <c r="C16" i="9"/>
  <c r="C15" i="9"/>
  <c r="C14" i="9"/>
  <c r="J29" i="8"/>
  <c r="I29" i="8"/>
  <c r="I25" i="8"/>
  <c r="C16" i="8"/>
  <c r="C15" i="8"/>
  <c r="C14" i="8"/>
  <c r="J29" i="7"/>
  <c r="I29" i="7"/>
  <c r="I25" i="7"/>
  <c r="C16" i="7"/>
  <c r="C15" i="7"/>
  <c r="C14" i="7"/>
  <c r="J29" i="6"/>
  <c r="I29" i="6"/>
  <c r="I25" i="6"/>
  <c r="C16" i="6"/>
  <c r="C15" i="6"/>
  <c r="C14" i="6"/>
  <c r="J29" i="5"/>
  <c r="I29" i="5"/>
  <c r="I25" i="5"/>
  <c r="C16" i="5"/>
  <c r="C15" i="5"/>
  <c r="C14" i="5"/>
  <c r="J29" i="4"/>
  <c r="I29" i="4"/>
  <c r="I25" i="4"/>
  <c r="C16" i="4"/>
  <c r="C15" i="4"/>
  <c r="C14" i="4"/>
  <c r="J29" i="3"/>
  <c r="I29" i="3"/>
  <c r="I25" i="3"/>
  <c r="C16" i="3"/>
  <c r="C15" i="3"/>
  <c r="C14" i="3"/>
  <c r="J29" i="2"/>
  <c r="I29" i="2"/>
  <c r="I25" i="2"/>
  <c r="C16" i="2"/>
  <c r="C15" i="2"/>
  <c r="C14" i="2"/>
  <c r="J29" i="1" l="1"/>
  <c r="I25" i="1"/>
  <c r="C16" i="1"/>
  <c r="C15" i="1"/>
  <c r="C14" i="1"/>
  <c r="I29" i="1"/>
</calcChain>
</file>

<file path=xl/sharedStrings.xml><?xml version="1.0" encoding="utf-8"?>
<sst xmlns="http://schemas.openxmlformats.org/spreadsheetml/2006/main" count="1028" uniqueCount="133">
  <si>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</si>
  <si>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</si>
  <si>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</si>
  <si>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</si>
  <si>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</si>
  <si>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</si>
  <si>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</si>
  <si>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</si>
  <si>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</si>
  <si>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</si>
  <si>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</si>
  <si>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</si>
  <si>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</si>
  <si>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</si>
  <si>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</si>
  <si>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</si>
  <si>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</si>
  <si>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</si>
  <si>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</si>
  <si>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</si>
  <si>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</si>
  <si>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</si>
  <si>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</si>
  <si>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</si>
  <si>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</si>
  <si>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</si>
  <si>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</si>
  <si>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</si>
  <si>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</si>
  <si>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</si>
  <si>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</si>
  <si>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</si>
  <si>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</si>
  <si>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</si>
  <si>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</si>
  <si>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</si>
  <si>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</si>
  <si>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</si>
  <si>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</si>
  <si>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</si>
  <si>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</si>
  <si>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</si>
  <si>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</si>
  <si>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</si>
  <si>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</si>
  <si>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</si>
  <si>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</si>
  <si>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</si>
  <si>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</si>
  <si>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</si>
  <si>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</si>
  <si>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</si>
  <si>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Programació Indicativa Anual de las Metas Físicas-Financieras</t>
  </si>
  <si>
    <t>0201-PRESIDENCIA DE LA REPÚBLICA</t>
  </si>
  <si>
    <t xml:space="preserve">	06-MINISTERIO DE LA PRESIDENCIA</t>
  </si>
  <si>
    <t>0008-DIRECCIÓN GENERAL DE ÉTICA E INTEGRIDAD GUBERNAMENTAL</t>
  </si>
  <si>
    <t>Impulsar el desarrollo y fortalecimiento de una cultura de ética, de transparencia e integridad, a través de la promoción de los valores éticos y morales en la administración pública.</t>
  </si>
  <si>
    <t>Para el 2025, ser una institución modelo por excelencia, que proporcione la ética y la tranparencia en la administración pública, contribuyendo a la prevención de la corrupción administrativa en el Estado Dominicano, valores necesarios para construir el desarrollo sostenible.</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</si>
  <si>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</si>
  <si>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</si>
  <si>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</si>
  <si>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</si>
  <si>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</si>
  <si>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</si>
  <si>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02-Servidores públicos participan en actividades para el desarrollo y fomento en temas de ética y transparencia gubernamental.</t>
  </si>
  <si>
    <t>Los servidores publicos participan en las actividades para el desarrollo y fomento de la ética y la transparencia gubernamental, a traves de las comisiones de etica pública y los portales de transparencia y gobierno abierto, como instrumentos de prevencion de la corrupcion en la administración pública.</t>
  </si>
  <si>
    <t>Este informe contiene las actividades que fueron planificadas para cada trimestre en el año 2022, aun no se ha hecho el reporte de logros porque se solicita por parte de DIGEPRES a partir del primer trimestre 2022, 15 de abril aproximadamente se contara con las informaciones. 
En cuanto al presupuesto, se contaba en inicios (ultimo trimester del 2021, donde se avisan los techos de cada institución) con un techo presupuestario de RD$223,456,268, luego de una revisión, se nos fue otorgado RD$30,000 adicionales.</t>
  </si>
  <si>
    <t>No aplica.</t>
  </si>
  <si>
    <t xml:space="preserve">Presupuesto aprobado:  </t>
  </si>
  <si>
    <t xml:space="preserve">Presupuesto modificado: </t>
  </si>
  <si>
    <t>Total devengado:</t>
  </si>
  <si>
    <t>Ivan Cruz Dardenne</t>
  </si>
  <si>
    <t>Director de Planificación y Desarrollo</t>
  </si>
  <si>
    <t>Lineamientos para la Ejecución Presupuestaria 2022 del Gobierno General Nacional</t>
  </si>
  <si>
    <t>3.3.6</t>
  </si>
  <si>
    <t>5182-Instituto Nacional de Transito y Transporte Terrestre</t>
  </si>
  <si>
    <t>Instituto Nacional de Transito y Transporte Terrestre</t>
  </si>
  <si>
    <t>Gestionar la rectoría nacional de la movilidad, el transporte terrestre, el tránsito y la seguridad vial, con un enfoque integral para la transformación de los diferentes sectores, requeridos para el desarrollo socioeconómico de la República Dominicana.</t>
  </si>
  <si>
    <t>Ser un referente internacional en la gestión de un modelo de movilidad terrestre sostenible, eficiente, accesible y seguro contribuyendo a mejorar la calidad de vida de los ciudadanos.</t>
  </si>
  <si>
    <t>11-Transporte y Transito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</si>
  <si>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</si>
  <si>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Ciudadanos, Empresas y Operadores de Transporte</t>
  </si>
  <si>
    <t xml:space="preserve">	24,500,00.00</t>
  </si>
  <si>
    <t>Prestadores de servicio reciben permisos de operación de transporte de  pasajeros.</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</si>
  <si>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</si>
  <si>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</si>
  <si>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</si>
  <si>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Prestadores de servicio de transporte de pasajero reciben rótulos para sus vehículos</t>
  </si>
  <si>
    <t>Cantidad de unidades rotuladas</t>
  </si>
  <si>
    <t>Son las identificaciones colocadas a los vehículos registrados que brindan sus servicios al transporte público y privado.</t>
  </si>
  <si>
    <t>Prestadores de servicio reciben permisos de operación de transporte de carga.</t>
  </si>
  <si>
    <t>Empresas Transportistas reciben Licencias de operaciones de transporte de carga.</t>
  </si>
  <si>
    <t>Son las autorizaciones otorgadas a los prestadores de servicios de transporte de carga para sus operaciones.</t>
  </si>
  <si>
    <t>12-Seguridad Vial Integral y Movilidad Sostenible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</si>
  <si>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</si>
  <si>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Ciudadanos, Operadores del Sector Transporte, Sector Público y Sector Privado.</t>
  </si>
  <si>
    <t>Reducción de las muertes y morbilidad asociadas a los siniestros viales</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</si>
  <si>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</si>
  <si>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</si>
  <si>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</si>
  <si>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Ciudadanos reciben licencia de conducir</t>
  </si>
  <si>
    <t>Cantidad de servicios de licencias emitidas.</t>
  </si>
  <si>
    <t>Es la entrega del documento que autoriza a ciudadanos dominicanos y a  extranjeros  a conducir 
en la República Dominicana</t>
  </si>
  <si>
    <t>Conductores reciben inspección técnica vehicular</t>
  </si>
  <si>
    <t>cantidad de inspecciones técnica realizadas</t>
  </si>
  <si>
    <t>vehículos de motor reciben inspección técnica vehicular: tiene por objeto comprobar si los mismos cumplen las condiciones técnicas exigidas por la Ley 63-17 y la Normativa Técnica para su circulación por las vías pública</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</si>
  <si>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</si>
  <si>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</si>
  <si>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</si>
  <si>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</si>
  <si>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</si>
  <si>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Son eventos que se efectúan con la objetivo de promocionar la seguridad vial.</t>
  </si>
  <si>
    <t>Conductores, Peatones y Usuarios de transporte masivo de pasajeros reciben educación vial</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</si>
  <si>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</si>
  <si>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</si>
  <si>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Población recibe cursos y talleres de educación y formación vial</t>
  </si>
  <si>
    <t>Cantidad de ciudadanos impactados por la capacitación sobre movilidad, transito, transporte y seguridad vial.</t>
  </si>
  <si>
    <t>Procesos formativos en materia de educación vial</t>
  </si>
  <si>
    <t xml:space="preserve">Instituciones públicas y operadores de transporte reciben diseños de corredores 					
					</t>
  </si>
  <si>
    <t xml:space="preserve">Cantidad de diseños de Corredores  Integrados al Sistema 								</t>
  </si>
  <si>
    <t xml:space="preserve">Instituciones públicas y operadores de transporte reciben diseños de corredores 									
					</t>
  </si>
  <si>
    <t xml:space="preserve">Diseño de corredores integrados al sistema de transporte público, sostenible y al alcance de los usuarios en el Gran Santo Domingo y Santiago					
					</t>
  </si>
  <si>
    <t xml:space="preserve">Usuarios del sistema de transporte público de pasajeros cuentan con corredores integrados al servicio de la ciudadanía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</si>
  <si>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</si>
  <si>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</si>
  <si>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</si>
  <si>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</si>
  <si>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Cantidad de Asistencias Técnicas Realizadas								</t>
  </si>
  <si>
    <t xml:space="preserve">Alcaldías reciben asistencias técnicas en materia de movilidad y tránsito					
						</t>
  </si>
  <si>
    <t xml:space="preserve">Alcaldías reciben Planes de Movilidad de sus respectivos Gobiernos Locales					
					</t>
  </si>
  <si>
    <t xml:space="preserve">Cantidad de municipios con Planes de Movilidad 												</t>
  </si>
  <si>
    <t xml:space="preserve">Estos planes buscan reducir la mortalidad y viabilizar el tránsito, atendiendo los y los planes de los diferentes municipios y distritos municipales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</si>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</sst>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166" fontId="18" fillId="0" borderId="22" xfId="0" applyNumberFormat="1" applyFont="1" applyBorder="1" applyAlignment="1" applyProtection="1">
      <alignment horizontal="center" vertical="center" wrapText="1" readingOrder="1"/>
      <protection locked="0"/>
    </xf>
    <xf numFmtId="168" fontId="16" fillId="0" borderId="28" xfId="0" applyNumberFormat="1" applyFont="1" applyBorder="1" applyAlignment="1" applyProtection="1">
      <alignment horizontal="center" vertical="center" wrapText="1" readingOrder="1"/>
      <protection locked="0"/>
    </xf>
    <xf numFmtId="0" fontId="16" fillId="0" borderId="24"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168" fontId="16" fillId="0" borderId="28" xfId="0" applyNumberFormat="1" applyFont="1" applyBorder="1" applyAlignment="1" applyProtection="1">
      <alignment horizontal="center" vertical="center" wrapText="1"/>
      <protection locked="0"/>
    </xf>
    <xf numFmtId="166" fontId="16" fillId="0" borderId="28" xfId="0" applyNumberFormat="1" applyFont="1" applyBorder="1" applyAlignment="1" applyProtection="1">
      <alignment horizontal="center" vertical="center" wrapText="1"/>
      <protection locked="0"/>
    </xf>
    <xf numFmtId="0" fontId="10" fillId="6" borderId="22"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39" fontId="23" fillId="0" borderId="25" xfId="1" applyNumberFormat="1" applyFont="1" applyFill="1" applyBorder="1" applyAlignment="1" applyProtection="1">
      <alignment horizontal="center" vertical="center" wrapText="1" readingOrder="1"/>
      <protection locked="0"/>
    </xf>
    <xf numFmtId="39" fontId="23" fillId="0" borderId="36" xfId="1" applyNumberFormat="1" applyFont="1" applyFill="1" applyBorder="1" applyAlignment="1" applyProtection="1">
      <alignment horizontal="center" vertical="center" wrapText="1" readingOrder="1"/>
      <protection locked="0"/>
    </xf>
    <xf numFmtId="0" fontId="21" fillId="0" borderId="22" xfId="0" applyFont="1" applyBorder="1" applyAlignment="1" applyProtection="1">
      <alignment horizontal="left" vertical="top" wrapText="1"/>
      <protection locked="0"/>
    </xf>
    <xf numFmtId="39" fontId="23" fillId="0" borderId="27" xfId="1" applyNumberFormat="1" applyFont="1" applyFill="1" applyBorder="1" applyAlignment="1" applyProtection="1">
      <alignment horizontal="center" vertical="center" wrapText="1" readingOrder="1"/>
      <protection locked="0"/>
    </xf>
    <xf numFmtId="39" fontId="23" fillId="0" borderId="28" xfId="1" applyNumberFormat="1" applyFont="1" applyFill="1" applyBorder="1" applyAlignment="1" applyProtection="1">
      <alignment horizontal="center" vertical="center" wrapText="1" readingOrder="1"/>
      <protection locked="0"/>
    </xf>
    <xf numFmtId="39" fontId="23" fillId="0" borderId="24" xfId="1" applyNumberFormat="1" applyFont="1" applyFill="1" applyBorder="1" applyAlignment="1" applyProtection="1">
      <alignment horizontal="center" vertical="center" wrapText="1" readingOrder="1"/>
      <protection locked="0"/>
    </xf>
    <xf numFmtId="3" fontId="21" fillId="0" borderId="0" xfId="0" applyNumberFormat="1" applyFont="1" applyAlignment="1" applyProtection="1">
      <alignment horizontal="left" vertical="center" wrapText="1"/>
      <protection locked="0"/>
    </xf>
  </cellXfs>
  <cellStyles count="3">
    <cellStyle name="Millares" xfId="1" builtinId="3"/>
    <cellStyle name="Normal" xfId="0" builtinId="0"/>
    <cellStyle name="Porcentaje" xfId="2" builtinId="5"/>
  </cellStyles>
  <dxfs count="22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A8E362BD-8B4E-4043-A651-58AE18C7556A}"/>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E456C18-3247-4200-9BA5-F8345D13B18A}"/>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AFD99B31-B59E-4D40-93F7-F098C1CAF793}"/>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3D1DA12B-93D3-46FC-9B43-E0B50EB77119}"/>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042AABA0-B7DA-48BB-B6EC-2CB3BC807BC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CCE5298D-91A3-4D15-AE29-EC5E644CEBA8}"/>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1154276-AA68-4755-9828-89F5677F1FB4}"/>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17EF424B-9C45-4161-BC97-A1E893F3213B}"/>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62C939A5-F6EA-4FA6-9F68-28467017158F}"/>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9EA11985-ECE9-4930-996E-58A87DADEF5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D9957CFB-A30C-40F4-AC6F-3EF8A1113B5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17049956-A6AE-44C4-80C7-89F1F7E15CA3}"/>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9A62748E-4A45-49B4-98A5-EF7DF5099D2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8438B83-8BF2-45DD-9AE0-7ED7278A6CC6}"/>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224" dataDxfId="222" headerRowBorderDxfId="223" tableBorderDxfId="221" totalsRowBorderDxfId="220">
  <autoFilter ref="A28:J29"/>
  <tableColumns count="10">
    <tableColumn id="1" name="Producto" dataDxfId="219"/>
    <tableColumn id="2" name="Indicador" dataDxfId="218"/>
    <tableColumn id="3" name="Física_x000a_(A)" dataDxfId="217"/>
    <tableColumn id="4" name="Financiera_x000a_(B)" dataDxfId="216"/>
    <tableColumn id="9" name="Física_x000a_(C)" dataDxfId="215"/>
    <tableColumn id="10" name="Financiera_x000a_(D)" dataDxfId="214"/>
    <tableColumn id="5" name="Física _x000a_(E)" dataDxfId="213"/>
    <tableColumn id="6" name="Financiera _x000a_ (F)" dataDxfId="212"/>
    <tableColumn id="7" name="Física _x000a_(%)_x000a_ G=E/C" dataDxfId="211">
      <calculatedColumnFormula>IF(G29&gt;0,G29/C29,0)</calculatedColumnFormula>
    </tableColumn>
    <tableColumn id="8" name="Financiero _x000a_(%) _x000a_H=F/D" dataDxfId="21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29" totalsRowShown="0" headerRowDxfId="209" dataDxfId="207" headerRowBorderDxfId="208" tableBorderDxfId="206" totalsRowBorderDxfId="205">
  <autoFilter ref="A28:J29"/>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IF(G29&gt;0,G29/C29,0)</calculatedColumnFormula>
    </tableColumn>
    <tableColumn id="8" name="Financiero _x000a_(%) _x000a_H=F/D" dataDxfId="19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3" name="Tabla134" displayName="Tabla134" ref="A28:J29" totalsRowShown="0" headerRowDxfId="194" dataDxfId="192" headerRowBorderDxfId="193" tableBorderDxfId="191" totalsRowBorderDxfId="190">
  <autoFilter ref="A28:J29"/>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IF(G29&gt;0,G29/C29,0)</calculatedColumnFormula>
    </tableColumn>
    <tableColumn id="8" name="Financiero _x000a_(%) _x000a_H=F/D" dataDxfId="18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4" name="Tabla1345" displayName="Tabla1345" ref="A28:J29" totalsRowShown="0" headerRowDxfId="179" dataDxfId="177" headerRowBorderDxfId="178" tableBorderDxfId="176" totalsRowBorderDxfId="175">
  <autoFilter ref="A28:J29"/>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IF(H29&gt;0,H29/D29,0)</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5" name="Tabla13456" displayName="Tabla13456" ref="A28:J29" totalsRowShown="0" headerRowDxfId="164" dataDxfId="162" headerRowBorderDxfId="163" tableBorderDxfId="161" totalsRowBorderDxfId="160">
  <autoFilter ref="A28:J29"/>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IF(G29&gt;0,G29/C29,0)</calculatedColumnFormula>
    </tableColumn>
    <tableColumn id="8" name="Financiero _x000a_(%) _x000a_H=F/D" dataDxfId="150">
      <calculatedColumnFormula>IF(H29&gt;0,H29/D29,0)</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6" name="Tabla134567" displayName="Tabla134567" ref="A28:J29" totalsRowShown="0" headerRowDxfId="149" dataDxfId="147" headerRowBorderDxfId="148" tableBorderDxfId="146" totalsRowBorderDxfId="145">
  <autoFilter ref="A28:J29"/>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IF(G29&gt;0,G29/C29,0)</calculatedColumnFormula>
    </tableColumn>
    <tableColumn id="8" name="Financiero _x000a_(%) _x000a_H=F/D" dataDxfId="135">
      <calculatedColumnFormula>IF(H29&gt;0,H29/D29,0)</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7" name="Tabla1345678" displayName="Tabla1345678" ref="A28:J29" totalsRowShown="0" headerRowDxfId="134" dataDxfId="132" headerRowBorderDxfId="133" tableBorderDxfId="131" totalsRowBorderDxfId="130">
  <autoFilter ref="A28:J29"/>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IF(G29&gt;0,G29/C29,0)</calculatedColumnFormula>
    </tableColumn>
    <tableColumn id="8" name="Financiero _x000a_(%) _x000a_H=F/D" dataDxfId="120">
      <calculatedColumnFormula>IF(H29&gt;0,H29/D29,0)</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8" name="Tabla13456789" displayName="Tabla13456789" ref="A28:J29" totalsRowShown="0" headerRowDxfId="119" dataDxfId="117" headerRowBorderDxfId="118" tableBorderDxfId="116" totalsRowBorderDxfId="115">
  <autoFilter ref="A28:J29"/>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IF(G29&gt;0,G29/C29,0)</calculatedColumnFormula>
    </tableColumn>
    <tableColumn id="8" name="Financiero _x000a_(%) _x000a_H=F/D" dataDxfId="105">
      <calculatedColumnFormula>IF(H29&gt;0,H29/D29,0)</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9" name="Tabla1345678910" displayName="Tabla1345678910" ref="A28:J29" totalsRowShown="0" headerRowDxfId="104" dataDxfId="102" headerRowBorderDxfId="103" tableBorderDxfId="101" totalsRowBorderDxfId="100">
  <autoFilter ref="A28:J29"/>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IF(G29&gt;0,G29/C29,0)</calculatedColumnFormula>
    </tableColumn>
    <tableColumn id="8" name="Financiero _x000a_(%) _x000a_H=F/D" dataDxfId="90">
      <calculatedColumnFormula>IF(H29&gt;0,H29/D29,0)</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0" name="Tabla134567891011" displayName="Tabla134567891011" ref="A28:J29" totalsRowShown="0" headerRowDxfId="89" dataDxfId="87" headerRowBorderDxfId="88" tableBorderDxfId="86" totalsRowBorderDxfId="85">
  <autoFilter ref="A28:J29"/>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IF(G29&gt;0,G29/C29,0)</calculatedColumnFormula>
    </tableColumn>
    <tableColumn id="8" name="Financiero _x000a_(%) _x000a_H=F/D" dataDxfId="75">
      <calculatedColumnFormula>IF(H29&gt;0,H29/D29,0)</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1" name="Tabla13456789101112" displayName="Tabla13456789101112" ref="A28:J29" totalsRowShown="0" headerRowDxfId="74" dataDxfId="72" headerRowBorderDxfId="73" tableBorderDxfId="71" totalsRowBorderDxfId="70">
  <autoFilter ref="A28:J29"/>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2" name="Tabla1345678910111213" displayName="Tabla1345678910111213" ref="A28:J29" totalsRowShown="0" headerRowDxfId="59" dataDxfId="57" headerRowBorderDxfId="58" tableBorderDxfId="56" totalsRowBorderDxfId="55">
  <autoFilter ref="A28:J29"/>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3" name="Tabla134567891011121314" displayName="Tabla134567891011121314" ref="A28:J29" totalsRowShown="0" headerRowDxfId="44" dataDxfId="42" headerRowBorderDxfId="43" tableBorderDxfId="41" totalsRowBorderDxfId="40">
  <autoFilter ref="A28:J29"/>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4" name="Tabla13456789101112131415" displayName="Tabla13456789101112131415" ref="A28:J29" totalsRowShown="0" headerRowDxfId="29" dataDxfId="27" headerRowBorderDxfId="28" tableBorderDxfId="26" totalsRowBorderDxfId="25">
  <autoFilter ref="A28:J29"/>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IF(G29&gt;0,G29/C29,0)</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ables/table15.xml><?xml version="1.0" encoding="utf-8"?>
<table xmlns="http://schemas.openxmlformats.org/spreadsheetml/2006/main" id="15" name="Tabla1345678910111213141516" displayName="Tabla1345678910111213141516"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6" zoomScale="90" zoomScaleNormal="90" zoomScaleSheetLayoutView="100" workbookViewId="0">
      <selection activeCell="B8" sqref="B8:J8"/>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53</v>
      </c>
      <c r="C8" s="87"/>
      <c r="D8" s="87"/>
      <c r="E8" s="87"/>
      <c r="F8" s="87"/>
      <c r="G8" s="87"/>
      <c r="H8" s="87"/>
      <c r="I8" s="87"/>
      <c r="J8" s="88"/>
      <c r="K8" s="1"/>
    </row>
    <row r="9" spans="1:11" x14ac:dyDescent="0.25">
      <c r="A9" s="26" t="s">
        <v>37</v>
      </c>
      <c r="B9" s="86" t="s">
        <v>54</v>
      </c>
      <c r="C9" s="87"/>
      <c r="D9" s="87"/>
      <c r="E9" s="87"/>
      <c r="F9" s="87"/>
      <c r="G9" s="87"/>
      <c r="H9" s="87"/>
      <c r="I9" s="87"/>
      <c r="J9" s="88"/>
      <c r="K9" s="1"/>
    </row>
    <row r="10" spans="1:11" x14ac:dyDescent="0.25">
      <c r="A10" s="26" t="s">
        <v>38</v>
      </c>
      <c r="B10" s="86" t="s">
        <v>55</v>
      </c>
      <c r="C10" s="87"/>
      <c r="D10" s="87"/>
      <c r="E10" s="87"/>
      <c r="F10" s="87"/>
      <c r="G10" s="87"/>
      <c r="H10" s="87"/>
      <c r="I10" s="87"/>
      <c r="J10" s="88"/>
      <c r="K10" s="1"/>
    </row>
    <row r="11" spans="1:11" ht="30.75" customHeight="1" x14ac:dyDescent="0.25">
      <c r="A11" s="6" t="s">
        <v>8</v>
      </c>
      <c r="B11" s="89" t="s">
        <v>56</v>
      </c>
      <c r="C11" s="90"/>
      <c r="D11" s="90"/>
      <c r="E11" s="90"/>
      <c r="F11" s="90"/>
      <c r="G11" s="90"/>
      <c r="H11" s="90"/>
      <c r="I11" s="90"/>
      <c r="J11" s="91"/>
    </row>
    <row r="12" spans="1:11" ht="42.75" customHeight="1" x14ac:dyDescent="0.25">
      <c r="A12" s="6" t="s">
        <v>9</v>
      </c>
      <c r="B12" s="92" t="s">
        <v>57</v>
      </c>
      <c r="C12" s="49"/>
      <c r="D12" s="49"/>
      <c r="E12" s="49"/>
      <c r="F12" s="49"/>
      <c r="G12" s="49"/>
      <c r="H12" s="49"/>
      <c r="I12" s="49"/>
      <c r="J12" s="50"/>
    </row>
    <row r="13" spans="1:11" ht="15.75" x14ac:dyDescent="0.25">
      <c r="A13" s="39" t="s">
        <v>10</v>
      </c>
      <c r="B13" s="40"/>
      <c r="C13" s="40"/>
      <c r="D13" s="40"/>
      <c r="E13" s="40"/>
      <c r="F13" s="40"/>
      <c r="G13" s="40"/>
      <c r="H13" s="40"/>
      <c r="I13" s="40"/>
      <c r="J13" s="41"/>
    </row>
    <row r="14" spans="1:11" ht="27.75" customHeight="1" x14ac:dyDescent="0.25">
      <c r="A14" s="6" t="s">
        <v>11</v>
      </c>
      <c r="B14" s="27">
        <v>1</v>
      </c>
      <c r="C14" s="36" t="str">
        <f>IFERROR(VLOOKUP(B14,'[1]Validacion datos'!A2:B5,2,FALSE),"")</f>
        <v>DESARROLLO INSTITUCIONAL</v>
      </c>
      <c r="D14" s="36"/>
      <c r="E14" s="36"/>
      <c r="F14" s="36"/>
      <c r="G14" s="36"/>
      <c r="H14" s="36"/>
      <c r="I14" s="36"/>
      <c r="J14" s="36"/>
    </row>
    <row r="15" spans="1:11" ht="26.25" customHeight="1" x14ac:dyDescent="0.25">
      <c r="A15" s="6" t="s">
        <v>12</v>
      </c>
      <c r="B15" s="9">
        <v>1.1000000000000001</v>
      </c>
      <c r="C15" s="36" t="str">
        <f>IFERROR(VLOOKUP(B15,'[1]Validacion datos'!A8:B26,2,FALSE),"")</f>
        <v>Administración pública transparente, eficiente y orientada</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58</v>
      </c>
      <c r="C18" s="49"/>
      <c r="D18" s="49"/>
      <c r="E18" s="49"/>
      <c r="F18" s="49"/>
      <c r="G18" s="49"/>
      <c r="H18" s="49"/>
      <c r="I18" s="49"/>
      <c r="J18" s="50"/>
    </row>
    <row r="19" spans="1:11" ht="33" customHeight="1" x14ac:dyDescent="0.25">
      <c r="A19" s="11" t="s">
        <v>16</v>
      </c>
      <c r="B19" s="49" t="s">
        <v>59</v>
      </c>
      <c r="C19" s="49"/>
      <c r="D19" s="49"/>
      <c r="E19" s="49"/>
      <c r="F19" s="49"/>
      <c r="G19" s="49"/>
      <c r="H19" s="49"/>
      <c r="I19" s="49"/>
      <c r="J19" s="50"/>
    </row>
    <row r="20" spans="1:11" ht="34.5" customHeight="1" x14ac:dyDescent="0.25">
      <c r="A20" s="11" t="s">
        <v>17</v>
      </c>
      <c r="B20" s="49" t="s">
        <v>60</v>
      </c>
      <c r="C20" s="49"/>
      <c r="D20" s="49"/>
      <c r="E20" s="49"/>
      <c r="F20" s="49"/>
      <c r="G20" s="49"/>
      <c r="H20" s="49"/>
      <c r="I20" s="49"/>
      <c r="J20" s="50"/>
    </row>
    <row r="21" spans="1:11" ht="35.25" customHeight="1" x14ac:dyDescent="0.25">
      <c r="A21" s="11" t="s">
        <v>39</v>
      </c>
      <c r="B21" s="49" t="s">
        <v>61</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x14ac:dyDescent="0.25">
      <c r="A25" s="59">
        <v>253456268</v>
      </c>
      <c r="B25" s="60"/>
      <c r="C25" s="66">
        <v>253456268</v>
      </c>
      <c r="D25" s="67"/>
      <c r="E25" s="68"/>
      <c r="F25" s="66">
        <v>20794341.620000001</v>
      </c>
      <c r="G25" s="67"/>
      <c r="H25" s="68"/>
      <c r="I25" s="61">
        <f>+IF(F25&gt;0,F25/C25,0)</f>
        <v>8.204311451472962E-2</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84" x14ac:dyDescent="0.25">
      <c r="A29" s="15" t="s">
        <v>62</v>
      </c>
      <c r="B29" s="16" t="s">
        <v>63</v>
      </c>
      <c r="C29" s="17">
        <v>212</v>
      </c>
      <c r="D29" s="18">
        <v>253456268</v>
      </c>
      <c r="E29" s="17">
        <v>212</v>
      </c>
      <c r="F29" s="18">
        <v>253456268</v>
      </c>
      <c r="G29" s="19"/>
      <c r="H29" s="18">
        <v>20794341</v>
      </c>
      <c r="I29" s="20">
        <f>IF(G29&gt;0,G29/C29,0)</f>
        <v>0</v>
      </c>
      <c r="J29" s="21">
        <f>IF(H29&gt;0,H29/D29,0)</f>
        <v>8.2043112068548252E-2</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64</v>
      </c>
      <c r="C32" s="49"/>
      <c r="D32" s="49"/>
      <c r="E32" s="49"/>
      <c r="F32" s="49"/>
      <c r="G32" s="49"/>
      <c r="H32" s="49"/>
      <c r="I32" s="49"/>
      <c r="J32" s="50"/>
    </row>
    <row r="33" spans="1:11" ht="51" customHeight="1" x14ac:dyDescent="0.25">
      <c r="A33" s="22" t="s">
        <v>32</v>
      </c>
      <c r="B33" s="49" t="s">
        <v>65</v>
      </c>
      <c r="C33" s="49"/>
      <c r="D33" s="49"/>
      <c r="E33" s="49"/>
      <c r="F33" s="49"/>
      <c r="G33" s="49"/>
      <c r="H33" s="49"/>
      <c r="I33" s="49"/>
      <c r="J33" s="50"/>
    </row>
    <row r="34" spans="1:11" ht="85.5" customHeight="1" x14ac:dyDescent="0.25">
      <c r="A34" s="22" t="s">
        <v>33</v>
      </c>
      <c r="B34" s="49" t="s">
        <v>66</v>
      </c>
      <c r="C34" s="49"/>
      <c r="D34" s="49"/>
      <c r="E34" s="49"/>
      <c r="F34" s="49"/>
      <c r="G34" s="49"/>
      <c r="H34" s="49"/>
      <c r="I34" s="49"/>
      <c r="J34" s="50"/>
    </row>
    <row r="35" spans="1:11" ht="30" x14ac:dyDescent="0.25">
      <c r="A35" s="22" t="s">
        <v>34</v>
      </c>
      <c r="B35" s="49" t="s">
        <v>67</v>
      </c>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row r="41" spans="1:11" ht="15.75" thickBot="1" x14ac:dyDescent="0.3">
      <c r="G41" s="37"/>
      <c r="H41" s="37"/>
      <c r="I41" s="37"/>
      <c r="J41" s="37"/>
    </row>
    <row r="42" spans="1:11" x14ac:dyDescent="0.25">
      <c r="A42" s="29" t="s">
        <v>68</v>
      </c>
      <c r="B42" s="30">
        <v>223456268</v>
      </c>
      <c r="G42" s="38" t="s">
        <v>71</v>
      </c>
      <c r="H42" s="38"/>
      <c r="I42" s="38"/>
      <c r="J42" s="38"/>
    </row>
    <row r="43" spans="1:11" x14ac:dyDescent="0.25">
      <c r="A43" s="29" t="s">
        <v>69</v>
      </c>
      <c r="B43" s="30">
        <v>253456268</v>
      </c>
      <c r="G43" s="38" t="s">
        <v>72</v>
      </c>
      <c r="H43" s="38"/>
      <c r="I43" s="38"/>
      <c r="J43" s="38"/>
    </row>
    <row r="44" spans="1:11" x14ac:dyDescent="0.25">
      <c r="A44" s="29" t="s">
        <v>70</v>
      </c>
      <c r="B44" s="30">
        <v>161812085.72</v>
      </c>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3:J33"/>
    <mergeCell ref="B34:J34"/>
    <mergeCell ref="B35:J35"/>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5:J15"/>
    <mergeCell ref="G41:J41"/>
    <mergeCell ref="G42:J42"/>
    <mergeCell ref="G43:J43"/>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B42:B43"/>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ignoredErrors>
    <ignoredError sqref="I29:J29" unlockedFormula="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topLeftCell="A13" zoomScale="90" zoomScaleNormal="90" zoomScaleSheetLayoutView="90" workbookViewId="0">
      <selection activeCell="I29" sqref="I29"/>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79</v>
      </c>
      <c r="C18" s="49"/>
      <c r="D18" s="49"/>
      <c r="E18" s="49"/>
      <c r="F18" s="49"/>
      <c r="G18" s="49"/>
      <c r="H18" s="49"/>
      <c r="I18" s="49"/>
      <c r="J18" s="50"/>
    </row>
    <row r="19" spans="1:11" ht="53.25" customHeight="1" x14ac:dyDescent="0.25">
      <c r="A19" s="11" t="s">
        <v>16</v>
      </c>
      <c r="B19" s="49" t="s">
        <v>80</v>
      </c>
      <c r="C19" s="49"/>
      <c r="D19" s="49"/>
      <c r="E19" s="49"/>
      <c r="F19" s="49"/>
      <c r="G19" s="49"/>
      <c r="H19" s="49"/>
      <c r="I19" s="49"/>
      <c r="J19" s="50"/>
    </row>
    <row r="20" spans="1:11" ht="34.5" customHeight="1" x14ac:dyDescent="0.25">
      <c r="A20" s="11" t="s">
        <v>17</v>
      </c>
      <c r="B20" s="49" t="s">
        <v>81</v>
      </c>
      <c r="C20" s="49"/>
      <c r="D20" s="49"/>
      <c r="E20" s="49"/>
      <c r="F20" s="49"/>
      <c r="G20" s="49"/>
      <c r="H20" s="49"/>
      <c r="I20" s="49"/>
      <c r="J20" s="50"/>
    </row>
    <row r="21" spans="1:11" ht="35.25" customHeight="1" x14ac:dyDescent="0.25">
      <c r="A21" s="11" t="s">
        <v>39</v>
      </c>
      <c r="B21" s="49"/>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x14ac:dyDescent="0.25">
      <c r="A25" s="93" t="s">
        <v>82</v>
      </c>
      <c r="B25" s="94"/>
      <c r="C25" s="66" t="s">
        <v>82</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83</v>
      </c>
      <c r="B29" s="16" t="s">
        <v>84</v>
      </c>
      <c r="C29" s="17">
        <v>274</v>
      </c>
      <c r="D29" s="18">
        <v>500000</v>
      </c>
      <c r="E29" s="17">
        <v>274</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85</v>
      </c>
      <c r="C32" s="49"/>
      <c r="D32" s="49"/>
      <c r="E32" s="49"/>
      <c r="F32" s="49"/>
      <c r="G32" s="49"/>
      <c r="H32" s="49"/>
      <c r="I32" s="49"/>
      <c r="J32" s="50"/>
    </row>
    <row r="33" spans="1:11" ht="41.25" customHeight="1" x14ac:dyDescent="0.25">
      <c r="A33" s="22" t="s">
        <v>32</v>
      </c>
      <c r="B33" s="49" t="s">
        <v>86</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F28:F29 D28:D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8"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79</v>
      </c>
      <c r="C18" s="49"/>
      <c r="D18" s="49"/>
      <c r="E18" s="49"/>
      <c r="F18" s="49"/>
      <c r="G18" s="49"/>
      <c r="H18" s="49"/>
      <c r="I18" s="49"/>
      <c r="J18" s="50"/>
    </row>
    <row r="19" spans="1:11" ht="53.25" customHeight="1" x14ac:dyDescent="0.25">
      <c r="A19" s="11" t="s">
        <v>16</v>
      </c>
      <c r="B19" s="49" t="s">
        <v>80</v>
      </c>
      <c r="C19" s="49"/>
      <c r="D19" s="49"/>
      <c r="E19" s="49"/>
      <c r="F19" s="49"/>
      <c r="G19" s="49"/>
      <c r="H19" s="49"/>
      <c r="I19" s="49"/>
      <c r="J19" s="50"/>
    </row>
    <row r="20" spans="1:11" ht="34.5" customHeight="1" x14ac:dyDescent="0.25">
      <c r="A20" s="11" t="s">
        <v>17</v>
      </c>
      <c r="B20" s="49" t="s">
        <v>81</v>
      </c>
      <c r="C20" s="49"/>
      <c r="D20" s="49"/>
      <c r="E20" s="49"/>
      <c r="F20" s="49"/>
      <c r="G20" s="49"/>
      <c r="H20" s="49"/>
      <c r="I20" s="49"/>
      <c r="J20" s="50"/>
    </row>
    <row r="21" spans="1:11" ht="35.25" customHeight="1" x14ac:dyDescent="0.25">
      <c r="A21" s="11" t="s">
        <v>39</v>
      </c>
      <c r="B21" s="49"/>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x14ac:dyDescent="0.25">
      <c r="A25" s="93" t="s">
        <v>82</v>
      </c>
      <c r="B25" s="94"/>
      <c r="C25" s="66" t="s">
        <v>82</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87</v>
      </c>
      <c r="B29" s="16" t="s">
        <v>88</v>
      </c>
      <c r="C29" s="17">
        <v>9680</v>
      </c>
      <c r="D29" s="18">
        <v>22500000</v>
      </c>
      <c r="E29" s="17">
        <v>9680</v>
      </c>
      <c r="F29" s="18">
        <v>22500000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87</v>
      </c>
      <c r="C32" s="49"/>
      <c r="D32" s="49"/>
      <c r="E32" s="49"/>
      <c r="F32" s="49"/>
      <c r="G32" s="49"/>
      <c r="H32" s="49"/>
      <c r="I32" s="49"/>
      <c r="J32" s="50"/>
    </row>
    <row r="33" spans="1:11" ht="41.25" customHeight="1" x14ac:dyDescent="0.25">
      <c r="A33" s="22" t="s">
        <v>32</v>
      </c>
      <c r="B33" s="49" t="s">
        <v>89</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dataValidation allowBlank="1" showInputMessage="1" showErrorMessage="1" prompt="Meta anual del indicador" sqref="E28:E29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5" zoomScaleNormal="90" zoomScaleSheetLayoutView="100" workbookViewId="0">
      <selection activeCell="B32" sqref="B32:J32"/>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51.7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79</v>
      </c>
      <c r="C18" s="49"/>
      <c r="D18" s="49"/>
      <c r="E18" s="49"/>
      <c r="F18" s="49"/>
      <c r="G18" s="49"/>
      <c r="H18" s="49"/>
      <c r="I18" s="49"/>
      <c r="J18" s="50"/>
    </row>
    <row r="19" spans="1:11" ht="53.25" customHeight="1" x14ac:dyDescent="0.25">
      <c r="A19" s="11" t="s">
        <v>16</v>
      </c>
      <c r="B19" s="49" t="s">
        <v>80</v>
      </c>
      <c r="C19" s="49"/>
      <c r="D19" s="49"/>
      <c r="E19" s="49"/>
      <c r="F19" s="49"/>
      <c r="G19" s="49"/>
      <c r="H19" s="49"/>
      <c r="I19" s="49"/>
      <c r="J19" s="50"/>
    </row>
    <row r="20" spans="1:11" ht="34.5" customHeight="1" x14ac:dyDescent="0.25">
      <c r="A20" s="11" t="s">
        <v>17</v>
      </c>
      <c r="B20" s="49" t="s">
        <v>81</v>
      </c>
      <c r="C20" s="49"/>
      <c r="D20" s="49"/>
      <c r="E20" s="49"/>
      <c r="F20" s="49"/>
      <c r="G20" s="49"/>
      <c r="H20" s="49"/>
      <c r="I20" s="49"/>
      <c r="J20" s="50"/>
    </row>
    <row r="21" spans="1:11" ht="35.25" customHeight="1" x14ac:dyDescent="0.25">
      <c r="A21" s="11" t="s">
        <v>39</v>
      </c>
      <c r="B21" s="49"/>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96">
        <v>24500000</v>
      </c>
      <c r="B25" s="97"/>
      <c r="C25" s="93">
        <v>24500000</v>
      </c>
      <c r="D25" s="94"/>
      <c r="E25" s="9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90</v>
      </c>
      <c r="B29" s="16" t="s">
        <v>84</v>
      </c>
      <c r="C29" s="17">
        <v>28665</v>
      </c>
      <c r="D29" s="18">
        <v>500000</v>
      </c>
      <c r="E29" s="17">
        <v>28665</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91</v>
      </c>
      <c r="C32" s="49"/>
      <c r="D32" s="49"/>
      <c r="E32" s="49"/>
      <c r="F32" s="49"/>
      <c r="G32" s="49"/>
      <c r="H32" s="49"/>
      <c r="I32" s="49"/>
      <c r="J32" s="50"/>
    </row>
    <row r="33" spans="1:11" ht="41.25" customHeight="1" x14ac:dyDescent="0.25">
      <c r="A33" s="22" t="s">
        <v>32</v>
      </c>
      <c r="B33" s="49" t="s">
        <v>92</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E28:E29 C28:C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97</v>
      </c>
      <c r="B29" s="16" t="s">
        <v>98</v>
      </c>
      <c r="C29" s="31">
        <v>14250</v>
      </c>
      <c r="D29" s="18">
        <v>1000000</v>
      </c>
      <c r="E29" s="31">
        <v>14250</v>
      </c>
      <c r="F29" s="18">
        <v>1000000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97</v>
      </c>
      <c r="C32" s="49"/>
      <c r="D32" s="49"/>
      <c r="E32" s="49"/>
      <c r="F32" s="49"/>
      <c r="G32" s="49"/>
      <c r="H32" s="49"/>
      <c r="I32" s="49"/>
      <c r="J32" s="50"/>
    </row>
    <row r="33" spans="1:11" ht="41.25" customHeight="1" x14ac:dyDescent="0.25">
      <c r="A33" s="22" t="s">
        <v>32</v>
      </c>
      <c r="B33" s="49" t="s">
        <v>99</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dataValidation allowBlank="1" showInputMessage="1" showErrorMessage="1" prompt="Meta anual del indicador" sqref="E28:E29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0"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49.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24" x14ac:dyDescent="0.25">
      <c r="A29" s="15" t="s">
        <v>100</v>
      </c>
      <c r="B29" s="16" t="s">
        <v>101</v>
      </c>
      <c r="C29" s="31">
        <v>569429</v>
      </c>
      <c r="D29" s="18">
        <v>1304100000</v>
      </c>
      <c r="E29" s="31">
        <v>569429</v>
      </c>
      <c r="F29" s="18">
        <v>1304100000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100</v>
      </c>
      <c r="C32" s="49"/>
      <c r="D32" s="49"/>
      <c r="E32" s="49"/>
      <c r="F32" s="49"/>
      <c r="G32" s="49"/>
      <c r="H32" s="49"/>
      <c r="I32" s="49"/>
      <c r="J32" s="50"/>
    </row>
    <row r="33" spans="1:11" ht="41.25" customHeight="1" x14ac:dyDescent="0.25">
      <c r="A33" s="22" t="s">
        <v>32</v>
      </c>
      <c r="B33" s="49" t="s">
        <v>102</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6"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103</v>
      </c>
      <c r="B29" s="16" t="s">
        <v>104</v>
      </c>
      <c r="C29" s="31">
        <v>35000</v>
      </c>
      <c r="D29" s="18">
        <v>1000000</v>
      </c>
      <c r="E29" s="31">
        <v>35000</v>
      </c>
      <c r="F29" s="18">
        <v>1000000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103</v>
      </c>
      <c r="C32" s="49"/>
      <c r="D32" s="49"/>
      <c r="E32" s="49"/>
      <c r="F32" s="49"/>
      <c r="G32" s="49"/>
      <c r="H32" s="49"/>
      <c r="I32" s="49"/>
      <c r="J32" s="50"/>
    </row>
    <row r="33" spans="1:11" ht="41.25" customHeight="1" x14ac:dyDescent="0.25">
      <c r="A33" s="22" t="s">
        <v>32</v>
      </c>
      <c r="B33" s="49" t="s">
        <v>105</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8" zoomScaleNormal="90" zoomScaleSheetLayoutView="100" workbookViewId="0">
      <selection activeCell="F29" sqref="F29"/>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53.2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106</v>
      </c>
      <c r="B29" s="16" t="s">
        <v>107</v>
      </c>
      <c r="C29" s="31">
        <v>2</v>
      </c>
      <c r="D29" s="18">
        <v>1000000</v>
      </c>
      <c r="E29" s="31">
        <v>2</v>
      </c>
      <c r="F29" s="18">
        <v>1000000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106</v>
      </c>
      <c r="C32" s="49"/>
      <c r="D32" s="49"/>
      <c r="E32" s="49"/>
      <c r="F32" s="49"/>
      <c r="G32" s="49"/>
      <c r="H32" s="49"/>
      <c r="I32" s="49"/>
      <c r="J32" s="50"/>
    </row>
    <row r="33" spans="1:11" ht="41.25" customHeight="1" x14ac:dyDescent="0.25">
      <c r="A33" s="22" t="s">
        <v>32</v>
      </c>
      <c r="B33" s="49" t="s">
        <v>108</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7" zoomScaleNormal="90" zoomScaleSheetLayoutView="100" workbookViewId="0">
      <selection activeCell="C29" sqref="C29"/>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43.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109</v>
      </c>
      <c r="B29" s="16" t="s">
        <v>110</v>
      </c>
      <c r="C29" s="31">
        <v>4</v>
      </c>
      <c r="D29" s="18">
        <v>500000</v>
      </c>
      <c r="E29" s="31">
        <v>4</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109</v>
      </c>
      <c r="C32" s="49"/>
      <c r="D32" s="49"/>
      <c r="E32" s="49"/>
      <c r="F32" s="49"/>
      <c r="G32" s="49"/>
      <c r="H32" s="49"/>
      <c r="I32" s="49"/>
      <c r="J32" s="50"/>
    </row>
    <row r="33" spans="1:11" ht="41.25" customHeight="1" x14ac:dyDescent="0.25">
      <c r="A33" s="22" t="s">
        <v>32</v>
      </c>
      <c r="B33" s="49" t="s">
        <v>111</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6"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51"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112</v>
      </c>
      <c r="B29" s="16" t="s">
        <v>113</v>
      </c>
      <c r="C29" s="31">
        <v>60000</v>
      </c>
      <c r="D29" s="18">
        <v>1000000</v>
      </c>
      <c r="E29" s="31">
        <v>60000</v>
      </c>
      <c r="F29" s="18">
        <v>1000000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112</v>
      </c>
      <c r="C32" s="49"/>
      <c r="D32" s="49"/>
      <c r="E32" s="49"/>
      <c r="F32" s="49"/>
      <c r="G32" s="49"/>
      <c r="H32" s="49"/>
      <c r="I32" s="49"/>
      <c r="J32" s="50"/>
    </row>
    <row r="33" spans="1:11" ht="41.25" customHeight="1" x14ac:dyDescent="0.25">
      <c r="A33" s="22" t="s">
        <v>32</v>
      </c>
      <c r="B33" s="49" t="s">
        <v>114</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2" zoomScaleNormal="90" zoomScaleSheetLayoutView="100" workbookViewId="0">
      <selection activeCell="F29" sqref="F29"/>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44.2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115</v>
      </c>
      <c r="B29" s="16" t="s">
        <v>116</v>
      </c>
      <c r="C29" s="31">
        <v>317644</v>
      </c>
      <c r="D29" s="18">
        <v>500000</v>
      </c>
      <c r="E29" s="31">
        <v>317644</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115</v>
      </c>
      <c r="C32" s="49"/>
      <c r="D32" s="49"/>
      <c r="E32" s="49"/>
      <c r="F32" s="49"/>
      <c r="G32" s="49"/>
      <c r="H32" s="49"/>
      <c r="I32" s="49"/>
      <c r="J32" s="50"/>
    </row>
    <row r="33" spans="1:11" ht="41.25" customHeight="1" x14ac:dyDescent="0.25">
      <c r="A33" s="22" t="s">
        <v>32</v>
      </c>
      <c r="B33" s="49" t="s">
        <v>117</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8" zoomScaleNormal="90" zoomScaleSheetLayoutView="100" workbookViewId="0">
      <selection activeCell="B18" sqref="B18:J18"/>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4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118</v>
      </c>
      <c r="B29" s="16" t="s">
        <v>119</v>
      </c>
      <c r="C29" s="31">
        <v>4</v>
      </c>
      <c r="D29" s="18">
        <v>500000</v>
      </c>
      <c r="E29" s="31">
        <v>4</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120</v>
      </c>
      <c r="C32" s="49"/>
      <c r="D32" s="49"/>
      <c r="E32" s="49"/>
      <c r="F32" s="49"/>
      <c r="G32" s="49"/>
      <c r="H32" s="49"/>
      <c r="I32" s="49"/>
      <c r="J32" s="50"/>
    </row>
    <row r="33" spans="1:11" ht="41.25" customHeight="1" x14ac:dyDescent="0.25">
      <c r="A33" s="22" t="s">
        <v>32</v>
      </c>
      <c r="B33" s="49" t="s">
        <v>121</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9" zoomScaleNormal="9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32" t="s">
        <v>122</v>
      </c>
      <c r="B29" s="33" t="s">
        <v>123</v>
      </c>
      <c r="C29" s="34">
        <v>4</v>
      </c>
      <c r="D29" s="35">
        <v>500000</v>
      </c>
      <c r="E29" s="31">
        <v>4</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124</v>
      </c>
      <c r="C32" s="49"/>
      <c r="D32" s="49"/>
      <c r="E32" s="49"/>
      <c r="F32" s="49"/>
      <c r="G32" s="49"/>
      <c r="H32" s="49"/>
      <c r="I32" s="49"/>
      <c r="J32" s="50"/>
    </row>
    <row r="33" spans="1:11" ht="25.5" customHeight="1" x14ac:dyDescent="0.25">
      <c r="A33" s="22" t="s">
        <v>32</v>
      </c>
      <c r="B33" s="49" t="s">
        <v>125</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F28:F29 D28:D29"/>
    <dataValidation allowBlank="1" showInputMessage="1" showErrorMessage="1" prompt="Meta anual del indicador" sqref="E28:E29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20" zoomScaleNormal="90" zoomScaleSheetLayoutView="100" workbookViewId="0">
      <selection activeCell="F29" sqref="F29"/>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126</v>
      </c>
      <c r="B29" s="16" t="s">
        <v>127</v>
      </c>
      <c r="C29" s="31">
        <v>20</v>
      </c>
      <c r="D29" s="18">
        <v>500000</v>
      </c>
      <c r="E29" s="31">
        <v>20</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128</v>
      </c>
      <c r="C32" s="49"/>
      <c r="D32" s="49"/>
      <c r="E32" s="49"/>
      <c r="F32" s="49"/>
      <c r="G32" s="49"/>
      <c r="H32" s="49"/>
      <c r="I32" s="49"/>
      <c r="J32" s="50"/>
    </row>
    <row r="33" spans="1:11" ht="25.5" customHeight="1" x14ac:dyDescent="0.25">
      <c r="A33" s="22" t="s">
        <v>32</v>
      </c>
      <c r="B33" s="49" t="s">
        <v>132</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2" zoomScaleNormal="90" zoomScaleSheetLayoutView="100" workbookViewId="0">
      <selection activeCell="H29" sqref="H29"/>
    </sheetView>
  </sheetViews>
  <sheetFormatPr baseColWidth="10"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72" t="s">
        <v>52</v>
      </c>
      <c r="C1" s="73"/>
      <c r="D1" s="73"/>
      <c r="E1" s="73"/>
      <c r="F1" s="73"/>
      <c r="G1" s="73"/>
      <c r="H1" s="73"/>
      <c r="I1" s="73"/>
      <c r="J1" s="74"/>
      <c r="K1" s="1"/>
    </row>
    <row r="2" spans="1:11" ht="21.75" thickBot="1" x14ac:dyDescent="0.3">
      <c r="A2" s="24"/>
      <c r="B2" s="75" t="s">
        <v>0</v>
      </c>
      <c r="C2" s="76"/>
      <c r="D2" s="75" t="s">
        <v>1</v>
      </c>
      <c r="E2" s="77"/>
      <c r="F2" s="77"/>
      <c r="G2" s="76"/>
      <c r="H2" s="78"/>
      <c r="I2" s="2" t="s">
        <v>2</v>
      </c>
      <c r="J2" s="3" t="s">
        <v>3</v>
      </c>
      <c r="K2" s="1"/>
    </row>
    <row r="3" spans="1:11" ht="21.75" thickBot="1" x14ac:dyDescent="0.3">
      <c r="A3" s="25"/>
      <c r="B3" s="79" t="s">
        <v>4</v>
      </c>
      <c r="C3" s="80"/>
      <c r="D3" s="79" t="s">
        <v>73</v>
      </c>
      <c r="E3" s="80"/>
      <c r="F3" s="80"/>
      <c r="G3" s="80"/>
      <c r="H3" s="81"/>
      <c r="I3" s="4">
        <v>43552</v>
      </c>
      <c r="J3" s="5">
        <v>0</v>
      </c>
      <c r="K3" s="1"/>
    </row>
    <row r="4" spans="1:11" x14ac:dyDescent="0.25">
      <c r="A4" s="82"/>
      <c r="B4" s="83"/>
      <c r="C4" s="83"/>
      <c r="D4" s="84"/>
      <c r="E4" s="84"/>
      <c r="F4" s="84"/>
      <c r="G4" s="84"/>
      <c r="H4" s="84"/>
      <c r="I4" s="83"/>
      <c r="J4" s="85"/>
      <c r="K4" s="1"/>
    </row>
    <row r="5" spans="1:11" ht="3" customHeight="1" x14ac:dyDescent="0.25">
      <c r="A5" s="69"/>
      <c r="B5" s="70"/>
      <c r="C5" s="70"/>
      <c r="D5" s="70"/>
      <c r="E5" s="70"/>
      <c r="F5" s="70"/>
      <c r="G5" s="70"/>
      <c r="H5" s="70"/>
      <c r="I5" s="70"/>
      <c r="J5" s="71"/>
      <c r="K5" s="1"/>
    </row>
    <row r="6" spans="1:11" ht="15.75" x14ac:dyDescent="0.25">
      <c r="A6" s="39" t="s">
        <v>5</v>
      </c>
      <c r="B6" s="40"/>
      <c r="C6" s="40"/>
      <c r="D6" s="40"/>
      <c r="E6" s="40"/>
      <c r="F6" s="40"/>
      <c r="G6" s="40"/>
      <c r="H6" s="40"/>
      <c r="I6" s="40"/>
      <c r="J6" s="41"/>
      <c r="K6" s="1"/>
    </row>
    <row r="7" spans="1:11" ht="15.75" x14ac:dyDescent="0.25">
      <c r="A7" s="51" t="s">
        <v>6</v>
      </c>
      <c r="B7" s="52"/>
      <c r="C7" s="52"/>
      <c r="D7" s="52"/>
      <c r="E7" s="52"/>
      <c r="F7" s="52"/>
      <c r="G7" s="52"/>
      <c r="H7" s="52"/>
      <c r="I7" s="52"/>
      <c r="J7" s="53"/>
      <c r="K7" s="1"/>
    </row>
    <row r="8" spans="1:11" x14ac:dyDescent="0.25">
      <c r="A8" s="6" t="s">
        <v>7</v>
      </c>
      <c r="B8" s="86" t="s">
        <v>75</v>
      </c>
      <c r="C8" s="87"/>
      <c r="D8" s="87"/>
      <c r="E8" s="87"/>
      <c r="F8" s="87"/>
      <c r="G8" s="87"/>
      <c r="H8" s="87"/>
      <c r="I8" s="87"/>
      <c r="J8" s="88"/>
      <c r="K8" s="1"/>
    </row>
    <row r="9" spans="1:11" ht="15" customHeight="1" x14ac:dyDescent="0.25">
      <c r="A9" s="26" t="s">
        <v>37</v>
      </c>
      <c r="B9" s="86" t="s">
        <v>76</v>
      </c>
      <c r="C9" s="87"/>
      <c r="D9" s="87"/>
      <c r="E9" s="87"/>
      <c r="F9" s="87"/>
      <c r="G9" s="87"/>
      <c r="H9" s="87"/>
      <c r="I9" s="87"/>
      <c r="J9" s="88"/>
      <c r="K9" s="1"/>
    </row>
    <row r="10" spans="1:11" ht="15" customHeight="1" x14ac:dyDescent="0.25">
      <c r="A10" s="26" t="s">
        <v>38</v>
      </c>
      <c r="B10" s="86" t="s">
        <v>76</v>
      </c>
      <c r="C10" s="87"/>
      <c r="D10" s="87"/>
      <c r="E10" s="87"/>
      <c r="F10" s="87"/>
      <c r="G10" s="87"/>
      <c r="H10" s="87"/>
      <c r="I10" s="87"/>
      <c r="J10" s="88"/>
      <c r="K10" s="1"/>
    </row>
    <row r="11" spans="1:11" ht="30.75" customHeight="1" x14ac:dyDescent="0.25">
      <c r="A11" s="6" t="s">
        <v>8</v>
      </c>
      <c r="B11" s="95" t="s">
        <v>77</v>
      </c>
      <c r="C11" s="95"/>
      <c r="D11" s="95"/>
      <c r="E11" s="95"/>
      <c r="F11" s="95"/>
      <c r="G11" s="95"/>
      <c r="H11" s="95"/>
      <c r="I11" s="95"/>
      <c r="J11" s="95"/>
    </row>
    <row r="12" spans="1:11" ht="42.75" customHeight="1" x14ac:dyDescent="0.25">
      <c r="A12" s="6" t="s">
        <v>9</v>
      </c>
      <c r="B12" s="95" t="s">
        <v>78</v>
      </c>
      <c r="C12" s="95"/>
      <c r="D12" s="95"/>
      <c r="E12" s="95"/>
      <c r="F12" s="95"/>
      <c r="G12" s="95"/>
      <c r="H12" s="95"/>
      <c r="I12" s="95"/>
      <c r="J12" s="95"/>
    </row>
    <row r="13" spans="1:11" ht="15.75" x14ac:dyDescent="0.25">
      <c r="A13" s="39" t="s">
        <v>10</v>
      </c>
      <c r="B13" s="40"/>
      <c r="C13" s="40"/>
      <c r="D13" s="40"/>
      <c r="E13" s="40"/>
      <c r="F13" s="40"/>
      <c r="G13" s="40"/>
      <c r="H13" s="40"/>
      <c r="I13" s="40"/>
      <c r="J13" s="41"/>
    </row>
    <row r="14" spans="1:11" ht="27.75" customHeight="1" x14ac:dyDescent="0.25">
      <c r="A14" s="6" t="s">
        <v>11</v>
      </c>
      <c r="B14" s="27">
        <v>3</v>
      </c>
      <c r="C14" s="36" t="str">
        <f>IFERROR(VLOOKUP(B14,'[1]Validacion datos'!A2:B5,2,FALSE),"")</f>
        <v>DESARROLLO PRODUCTIVO</v>
      </c>
      <c r="D14" s="36"/>
      <c r="E14" s="36"/>
      <c r="F14" s="36"/>
      <c r="G14" s="36"/>
      <c r="H14" s="36"/>
      <c r="I14" s="36"/>
      <c r="J14" s="36"/>
    </row>
    <row r="15" spans="1:11" ht="26.25" customHeight="1" x14ac:dyDescent="0.25">
      <c r="A15" s="6" t="s">
        <v>12</v>
      </c>
      <c r="B15" s="9">
        <v>3.3</v>
      </c>
      <c r="C15" s="36" t="str">
        <f>IFERROR(VLOOKUP(B15,'[1]Validacion datos'!A8:B26,2,FALSE),"")</f>
        <v>Competitividad e innovavión en un ambiente favorable a la cooperación y la responsabilidad social</v>
      </c>
      <c r="D15" s="36"/>
      <c r="E15" s="36"/>
      <c r="F15" s="36"/>
      <c r="G15" s="36"/>
      <c r="H15" s="36"/>
      <c r="I15" s="36"/>
      <c r="J15" s="36"/>
    </row>
    <row r="16" spans="1:11" ht="31.5" customHeight="1" x14ac:dyDescent="0.25">
      <c r="A16" s="6" t="s">
        <v>13</v>
      </c>
      <c r="B16" s="10" t="s">
        <v>74</v>
      </c>
      <c r="C16" s="3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36"/>
      <c r="E16" s="36"/>
      <c r="F16" s="36"/>
      <c r="G16" s="36"/>
      <c r="H16" s="36"/>
      <c r="I16" s="36"/>
      <c r="J16" s="36"/>
    </row>
    <row r="17" spans="1:11" ht="15.75" x14ac:dyDescent="0.25">
      <c r="A17" s="39" t="s">
        <v>14</v>
      </c>
      <c r="B17" s="40"/>
      <c r="C17" s="40"/>
      <c r="D17" s="40"/>
      <c r="E17" s="40"/>
      <c r="F17" s="40"/>
      <c r="G17" s="40"/>
      <c r="H17" s="40"/>
      <c r="I17" s="40"/>
      <c r="J17" s="41"/>
    </row>
    <row r="18" spans="1:11" ht="29.25" customHeight="1" x14ac:dyDescent="0.25">
      <c r="A18" s="6" t="s">
        <v>15</v>
      </c>
      <c r="B18" s="49" t="s">
        <v>93</v>
      </c>
      <c r="C18" s="49"/>
      <c r="D18" s="49"/>
      <c r="E18" s="49"/>
      <c r="F18" s="49"/>
      <c r="G18" s="49"/>
      <c r="H18" s="49"/>
      <c r="I18" s="49"/>
      <c r="J18" s="50"/>
    </row>
    <row r="19" spans="1:11" ht="69.75" customHeight="1" x14ac:dyDescent="0.25">
      <c r="A19" s="11" t="s">
        <v>16</v>
      </c>
      <c r="B19" s="49" t="s">
        <v>94</v>
      </c>
      <c r="C19" s="49"/>
      <c r="D19" s="49"/>
      <c r="E19" s="49"/>
      <c r="F19" s="49"/>
      <c r="G19" s="49"/>
      <c r="H19" s="49"/>
      <c r="I19" s="49"/>
      <c r="J19" s="50"/>
    </row>
    <row r="20" spans="1:11" ht="34.5" customHeight="1" x14ac:dyDescent="0.25">
      <c r="A20" s="11" t="s">
        <v>17</v>
      </c>
      <c r="B20" s="49" t="s">
        <v>95</v>
      </c>
      <c r="C20" s="49"/>
      <c r="D20" s="49"/>
      <c r="E20" s="49"/>
      <c r="F20" s="49"/>
      <c r="G20" s="49"/>
      <c r="H20" s="49"/>
      <c r="I20" s="49"/>
      <c r="J20" s="50"/>
    </row>
    <row r="21" spans="1:11" ht="35.25" customHeight="1" x14ac:dyDescent="0.25">
      <c r="A21" s="11" t="s">
        <v>39</v>
      </c>
      <c r="B21" s="99" t="s">
        <v>96</v>
      </c>
      <c r="C21" s="49"/>
      <c r="D21" s="49"/>
      <c r="E21" s="49"/>
      <c r="F21" s="49"/>
      <c r="G21" s="49"/>
      <c r="H21" s="49"/>
      <c r="I21" s="49"/>
      <c r="J21" s="50"/>
      <c r="K21" s="1"/>
    </row>
    <row r="22" spans="1:11" ht="15.75" x14ac:dyDescent="0.25">
      <c r="A22" s="39" t="s">
        <v>18</v>
      </c>
      <c r="B22" s="40"/>
      <c r="C22" s="40"/>
      <c r="D22" s="40"/>
      <c r="E22" s="40"/>
      <c r="F22" s="40"/>
      <c r="G22" s="40"/>
      <c r="H22" s="40"/>
      <c r="I22" s="40"/>
      <c r="J22" s="41"/>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ht="15" customHeight="1" x14ac:dyDescent="0.25">
      <c r="A25" s="59">
        <v>1364200000</v>
      </c>
      <c r="B25" s="60"/>
      <c r="C25" s="66">
        <v>1364200000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129</v>
      </c>
      <c r="B29" s="16" t="s">
        <v>130</v>
      </c>
      <c r="C29" s="31">
        <v>8</v>
      </c>
      <c r="D29" s="18">
        <v>500000</v>
      </c>
      <c r="E29" s="31">
        <v>8</v>
      </c>
      <c r="F29" s="18">
        <v>500000</v>
      </c>
      <c r="G29" s="19"/>
      <c r="H29" s="18"/>
      <c r="I29" s="20">
        <f>IF(G29&gt;0,G29/C29,0)</f>
        <v>0</v>
      </c>
      <c r="J29" s="21">
        <f>IF(H29&gt;0,H29/D29,0)</f>
        <v>0</v>
      </c>
    </row>
    <row r="30" spans="1:11" ht="15.75" x14ac:dyDescent="0.25">
      <c r="A30" s="39" t="s">
        <v>29</v>
      </c>
      <c r="B30" s="40"/>
      <c r="C30" s="40"/>
      <c r="D30" s="40"/>
      <c r="E30" s="40"/>
      <c r="F30" s="40"/>
      <c r="G30" s="40"/>
      <c r="H30" s="40"/>
      <c r="I30" s="40"/>
      <c r="J30" s="41"/>
    </row>
    <row r="31" spans="1:11" ht="15.75" x14ac:dyDescent="0.25">
      <c r="A31" s="51" t="s">
        <v>30</v>
      </c>
      <c r="B31" s="52"/>
      <c r="C31" s="52"/>
      <c r="D31" s="52"/>
      <c r="E31" s="52"/>
      <c r="F31" s="52"/>
      <c r="G31" s="52"/>
      <c r="H31" s="52"/>
      <c r="I31" s="52"/>
      <c r="J31" s="53"/>
      <c r="K31" s="1"/>
    </row>
    <row r="32" spans="1:11" ht="15" customHeight="1" x14ac:dyDescent="0.25">
      <c r="A32" s="22" t="s">
        <v>31</v>
      </c>
      <c r="B32" s="49" t="s">
        <v>128</v>
      </c>
      <c r="C32" s="49"/>
      <c r="D32" s="49"/>
      <c r="E32" s="49"/>
      <c r="F32" s="49"/>
      <c r="G32" s="49"/>
      <c r="H32" s="49"/>
      <c r="I32" s="49"/>
      <c r="J32" s="50"/>
    </row>
    <row r="33" spans="1:11" ht="25.5" customHeight="1" x14ac:dyDescent="0.25">
      <c r="A33" s="22" t="s">
        <v>32</v>
      </c>
      <c r="B33" s="49" t="s">
        <v>131</v>
      </c>
      <c r="C33" s="49"/>
      <c r="D33" s="49"/>
      <c r="E33" s="49"/>
      <c r="F33" s="49"/>
      <c r="G33" s="49"/>
      <c r="H33" s="49"/>
      <c r="I33" s="49"/>
      <c r="J33" s="50"/>
    </row>
    <row r="34" spans="1:11" ht="31.5" customHeight="1" x14ac:dyDescent="0.25">
      <c r="A34" s="22" t="s">
        <v>33</v>
      </c>
      <c r="B34" s="49"/>
      <c r="C34" s="49"/>
      <c r="D34" s="49"/>
      <c r="E34" s="49"/>
      <c r="F34" s="49"/>
      <c r="G34" s="49"/>
      <c r="H34" s="49"/>
      <c r="I34" s="49"/>
      <c r="J34" s="50"/>
    </row>
    <row r="35" spans="1:11" ht="30" x14ac:dyDescent="0.25">
      <c r="A35" s="22" t="s">
        <v>34</v>
      </c>
      <c r="B35" s="49"/>
      <c r="C35" s="49"/>
      <c r="D35" s="49"/>
      <c r="E35" s="49"/>
      <c r="F35" s="49"/>
      <c r="G35" s="49"/>
      <c r="H35" s="49"/>
      <c r="I35" s="49"/>
      <c r="J35" s="50"/>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c r="K37" s="1"/>
    </row>
    <row r="38" spans="1:11" ht="27.75" customHeight="1" x14ac:dyDescent="0.25">
      <c r="A38" s="45" t="s">
        <v>43</v>
      </c>
      <c r="B38" s="46"/>
      <c r="C38" s="46"/>
      <c r="D38" s="46"/>
      <c r="E38" s="46"/>
      <c r="F38" s="46"/>
      <c r="G38" s="46"/>
      <c r="H38" s="46"/>
      <c r="I38" s="46"/>
      <c r="J38" s="47"/>
    </row>
    <row r="39" spans="1:11" ht="27.75" customHeight="1" x14ac:dyDescent="0.25">
      <c r="A39" s="28"/>
      <c r="B39" s="28"/>
      <c r="C39" s="28"/>
      <c r="D39" s="28"/>
      <c r="E39" s="28"/>
      <c r="F39" s="28"/>
      <c r="G39" s="28"/>
      <c r="H39" s="28"/>
      <c r="I39" s="28"/>
      <c r="J39" s="28"/>
    </row>
    <row r="40" spans="1:11" ht="30.75" customHeight="1" x14ac:dyDescent="0.25">
      <c r="A40" s="48" t="s">
        <v>44</v>
      </c>
      <c r="B40" s="48"/>
      <c r="C40" s="48"/>
      <c r="D40" s="48"/>
      <c r="E40" s="48"/>
      <c r="F40" s="48"/>
      <c r="G40" s="48"/>
      <c r="H40" s="48"/>
      <c r="I40" s="48"/>
      <c r="J40" s="4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F28:F29 D28:D29"/>
    <dataValidation allowBlank="1" showInputMessage="1" showErrorMessage="1" prompt="Meta anual del indicador" sqref="E28:E29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Hoja1</vt:lpstr>
      <vt:lpstr>Transporte de pasajeros</vt:lpstr>
      <vt:lpstr>Rótulos</vt:lpstr>
      <vt:lpstr>Permisos de Tran carga</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'Alcandia Asistencia Tec.'!Área_de_impresión</vt:lpstr>
      <vt:lpstr>'Alcandia planes movilidad'!Área_de_impresión</vt:lpstr>
      <vt:lpstr>'Campaña Educativa'!Área_de_impresión</vt:lpstr>
      <vt:lpstr>'Ciu. Licencia de conducir'!Área_de_impresión</vt:lpstr>
      <vt:lpstr>'Corredores Integrados'!Área_de_impresión</vt:lpstr>
      <vt:lpstr>'CPU. Educacion Vial'!Área_de_impresión</vt:lpstr>
      <vt:lpstr>'Diseño de Corredores'!Área_de_impresión</vt:lpstr>
      <vt:lpstr>'Eventos Seg. Vial'!Área_de_impresión</vt:lpstr>
      <vt:lpstr>Hoja1!Área_de_impresión</vt:lpstr>
      <vt:lpstr>ITV!Área_de_impresión</vt:lpstr>
      <vt:lpstr>'MotoTaxi . Educacion Vial'!Área_de_impresión</vt:lpstr>
      <vt:lpstr>'PCT. Educacion Vial'!Área_de_impresión</vt:lpstr>
      <vt:lpstr>'Permisos de Tran carga'!Área_de_impresión</vt:lpstr>
      <vt:lpstr>Rótulos!Área_de_impresión</vt:lpstr>
      <vt:lpstr>'Transporte de pasajeros'!Área_de_impresión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2022-04-27T12:50:24Z</cp:lastPrinted>
  <dcterms:created xsi:type="dcterms:W3CDTF">2021-03-22T15:50:10Z</dcterms:created>
  <dcterms:modified xsi:type="dcterms:W3CDTF">2025-03-05T13:13:19Z</dcterms:modified>
</cp:coreProperties>
</file>