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cuarto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ENEVIAL!$A$1:$T$17</definedName>
    <definedName name="_xlnm.Print_Area" localSheetId="0">'LICENCIA DE CONDUCIR'!$A$1:$X$753</definedName>
    <definedName name="_xlnm.Print_Area" localSheetId="4">'TRÁNSITO Y VIALIDAD'!$A$1:$T$15</definedName>
    <definedName name="_xlnm.Print_Area" localSheetId="1">'TRANSPORTE DE CARGA '!$A$4:$U$18</definedName>
    <definedName name="_xlnm.Print_Area" localSheetId="3">'TRANSPORTE DE PASAJEROS'!$A$1:$T$38</definedName>
    <definedName name="_xlnm.Print_Area" localSheetId="2">'VEHICULOS DE MOTOR'!$A$1:$T$24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8" l="1"/>
  <c r="S11" i="8"/>
  <c r="R9" i="8"/>
  <c r="R10" i="8"/>
  <c r="R11" i="8"/>
  <c r="R12" i="8"/>
  <c r="R8" i="8"/>
  <c r="S9" i="8"/>
  <c r="S10" i="8"/>
  <c r="S8" i="8"/>
  <c r="O13" i="8"/>
  <c r="N9" i="8"/>
  <c r="N10" i="8"/>
  <c r="N11" i="8"/>
  <c r="N12" i="8"/>
  <c r="N13" i="8"/>
  <c r="M13" i="8"/>
  <c r="L13" i="8"/>
  <c r="K13" i="8"/>
  <c r="Q13" i="8"/>
  <c r="P13" i="8"/>
  <c r="J13" i="8"/>
  <c r="I13" i="8"/>
  <c r="H13" i="8"/>
  <c r="G13" i="8"/>
  <c r="E13" i="8"/>
  <c r="D13" i="8"/>
  <c r="C13" i="8"/>
  <c r="J12" i="8"/>
  <c r="F12" i="8"/>
  <c r="J11" i="8"/>
  <c r="F11" i="8"/>
  <c r="J10" i="8"/>
  <c r="F10" i="8"/>
  <c r="F13" i="8" s="1"/>
  <c r="J9" i="8"/>
  <c r="F9" i="8"/>
  <c r="N8" i="8"/>
  <c r="J8" i="8"/>
  <c r="F8" i="8"/>
  <c r="R13" i="8" l="1"/>
  <c r="S13" i="8"/>
  <c r="R29" i="6" l="1"/>
  <c r="Q29" i="6"/>
  <c r="P29" i="6"/>
  <c r="O28" i="6"/>
  <c r="O27" i="6"/>
  <c r="R26" i="6"/>
  <c r="O25" i="6"/>
  <c r="P25" i="6" s="1"/>
  <c r="O24" i="6"/>
  <c r="O23" i="6"/>
  <c r="O22" i="6"/>
  <c r="O21" i="6"/>
  <c r="O20" i="6"/>
  <c r="O19" i="6"/>
  <c r="O18" i="6"/>
  <c r="O17" i="6"/>
  <c r="R16" i="6"/>
  <c r="O15" i="6"/>
  <c r="R14" i="6"/>
  <c r="O13" i="6"/>
  <c r="P13" i="6" s="1"/>
  <c r="R13" i="6" s="1"/>
  <c r="O12" i="6"/>
  <c r="O11" i="6"/>
  <c r="P11" i="6" s="1"/>
  <c r="R11" i="6" s="1"/>
  <c r="O10" i="6"/>
  <c r="O9" i="6"/>
  <c r="P9" i="6" s="1"/>
  <c r="R9" i="6" s="1"/>
  <c r="O8" i="6"/>
  <c r="R18" i="6" l="1"/>
  <c r="R8" i="6"/>
  <c r="R15" i="6"/>
  <c r="R21" i="6"/>
  <c r="R10" i="6"/>
  <c r="R22" i="6"/>
  <c r="R23" i="6"/>
  <c r="P24" i="6"/>
  <c r="R24" i="6" s="1"/>
  <c r="P17" i="6"/>
  <c r="R17" i="6" s="1"/>
  <c r="P19" i="6"/>
  <c r="R19" i="6" s="1"/>
  <c r="P21" i="6"/>
  <c r="P23" i="6"/>
  <c r="P8" i="6"/>
  <c r="P10" i="6"/>
  <c r="P12" i="6"/>
  <c r="R12" i="6" s="1"/>
  <c r="R25" i="6"/>
  <c r="P15" i="6"/>
  <c r="P18" i="6"/>
  <c r="P20" i="6"/>
  <c r="R20" i="6" s="1"/>
  <c r="P22" i="6"/>
  <c r="P27" i="6"/>
  <c r="R27" i="6" s="1"/>
  <c r="P28" i="6"/>
  <c r="R28" i="6" s="1"/>
  <c r="P12" i="5" l="1"/>
  <c r="P16" i="2" l="1"/>
  <c r="Q16" i="2"/>
  <c r="S11" i="2"/>
  <c r="S147" i="1"/>
  <c r="S148" i="1"/>
  <c r="S149" i="1"/>
  <c r="S150" i="1"/>
  <c r="S151" i="1"/>
  <c r="S152" i="1"/>
  <c r="S153" i="1"/>
  <c r="S154" i="1"/>
  <c r="S155" i="1"/>
  <c r="S156" i="1"/>
  <c r="S157" i="1"/>
  <c r="S158" i="1"/>
  <c r="S146" i="1"/>
  <c r="S145" i="1"/>
  <c r="S431" i="1"/>
  <c r="R431" i="1"/>
  <c r="Q431" i="1"/>
  <c r="S418" i="1"/>
  <c r="R418" i="1"/>
  <c r="Q418" i="1"/>
  <c r="S404" i="1"/>
  <c r="R404" i="1"/>
  <c r="Q404" i="1"/>
  <c r="R383" i="1"/>
  <c r="Q383" i="1"/>
  <c r="P383" i="1"/>
  <c r="S368" i="1"/>
  <c r="S369" i="1"/>
  <c r="S370" i="1"/>
  <c r="S371" i="1"/>
  <c r="S367" i="1"/>
  <c r="R372" i="1"/>
  <c r="Q372" i="1"/>
  <c r="P372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47" i="1"/>
  <c r="R361" i="1"/>
  <c r="Q361" i="1"/>
  <c r="P361" i="1"/>
  <c r="S372" i="1" l="1"/>
  <c r="S361" i="1"/>
  <c r="S339" i="1"/>
  <c r="S340" i="1"/>
  <c r="S338" i="1"/>
  <c r="Q341" i="1"/>
  <c r="P341" i="1"/>
  <c r="R341" i="1"/>
  <c r="R321" i="1"/>
  <c r="S320" i="1"/>
  <c r="Q321" i="1"/>
  <c r="S319" i="1"/>
  <c r="S299" i="1"/>
  <c r="S300" i="1"/>
  <c r="S298" i="1"/>
  <c r="R301" i="1"/>
  <c r="Q301" i="1"/>
  <c r="R281" i="1"/>
  <c r="S279" i="1"/>
  <c r="S280" i="1"/>
  <c r="S278" i="1"/>
  <c r="Q281" i="1"/>
  <c r="S258" i="1"/>
  <c r="S259" i="1"/>
  <c r="S257" i="1"/>
  <c r="R260" i="1"/>
  <c r="S239" i="1"/>
  <c r="S240" i="1"/>
  <c r="S238" i="1"/>
  <c r="R241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06" i="1"/>
  <c r="R220" i="1"/>
  <c r="Q200" i="1"/>
  <c r="S179" i="1"/>
  <c r="R180" i="1"/>
  <c r="R159" i="1"/>
  <c r="P431" i="1" l="1"/>
  <c r="P418" i="1"/>
  <c r="P404" i="1"/>
  <c r="P321" i="1"/>
  <c r="P301" i="1"/>
  <c r="P159" i="1"/>
  <c r="Q159" i="1"/>
  <c r="P180" i="1"/>
  <c r="Q180" i="1"/>
  <c r="P220" i="1"/>
  <c r="Q220" i="1"/>
  <c r="P241" i="1"/>
  <c r="Q241" i="1"/>
  <c r="P260" i="1"/>
  <c r="Q260" i="1"/>
  <c r="P281" i="1"/>
  <c r="S40" i="1" l="1"/>
  <c r="S41" i="1"/>
  <c r="S42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N13" i="4" l="1"/>
  <c r="M28" i="6"/>
  <c r="M27" i="6"/>
  <c r="M25" i="6"/>
  <c r="M24" i="6"/>
  <c r="M23" i="6"/>
  <c r="M22" i="6"/>
  <c r="M21" i="6"/>
  <c r="M20" i="6"/>
  <c r="M19" i="6"/>
  <c r="M18" i="6"/>
  <c r="M17" i="6"/>
  <c r="M15" i="6"/>
  <c r="M13" i="6"/>
  <c r="M12" i="6"/>
  <c r="M11" i="6"/>
  <c r="M10" i="6"/>
  <c r="M9" i="6"/>
  <c r="M8" i="6"/>
  <c r="L28" i="6"/>
  <c r="L27" i="6"/>
  <c r="L25" i="6"/>
  <c r="L24" i="6"/>
  <c r="L23" i="6"/>
  <c r="L22" i="6"/>
  <c r="L21" i="6"/>
  <c r="L20" i="6"/>
  <c r="L19" i="6"/>
  <c r="L18" i="6"/>
  <c r="L17" i="6"/>
  <c r="L15" i="6"/>
  <c r="L13" i="6"/>
  <c r="L12" i="6"/>
  <c r="L11" i="6"/>
  <c r="L10" i="6"/>
  <c r="L9" i="6"/>
  <c r="L8" i="6"/>
  <c r="K28" i="6"/>
  <c r="K27" i="6"/>
  <c r="K25" i="6"/>
  <c r="K24" i="6"/>
  <c r="K23" i="6"/>
  <c r="K22" i="6"/>
  <c r="K21" i="6"/>
  <c r="K20" i="6"/>
  <c r="K19" i="6"/>
  <c r="K18" i="6"/>
  <c r="K17" i="6"/>
  <c r="K15" i="6"/>
  <c r="K13" i="6"/>
  <c r="K12" i="6"/>
  <c r="K11" i="6"/>
  <c r="K10" i="6"/>
  <c r="K9" i="6"/>
  <c r="K8" i="6"/>
  <c r="J15" i="4"/>
  <c r="K7" i="1" l="1"/>
  <c r="N383" i="1" l="1"/>
  <c r="M383" i="1"/>
  <c r="L383" i="1"/>
  <c r="J383" i="1"/>
  <c r="I383" i="1"/>
  <c r="H383" i="1"/>
  <c r="F383" i="1"/>
  <c r="E383" i="1"/>
  <c r="D383" i="1"/>
  <c r="N372" i="1"/>
  <c r="M372" i="1"/>
  <c r="L372" i="1"/>
  <c r="J372" i="1"/>
  <c r="I372" i="1"/>
  <c r="H372" i="1"/>
  <c r="F372" i="1"/>
  <c r="E372" i="1"/>
  <c r="D372" i="1"/>
  <c r="L361" i="1"/>
  <c r="N361" i="1"/>
  <c r="M361" i="1"/>
  <c r="O360" i="1"/>
  <c r="T360" i="1" s="1"/>
  <c r="O359" i="1"/>
  <c r="T359" i="1" s="1"/>
  <c r="N341" i="1"/>
  <c r="M341" i="1"/>
  <c r="L341" i="1"/>
  <c r="O340" i="1"/>
  <c r="T340" i="1" s="1"/>
  <c r="O339" i="1"/>
  <c r="T339" i="1" s="1"/>
  <c r="N321" i="1"/>
  <c r="M321" i="1"/>
  <c r="L321" i="1"/>
  <c r="O320" i="1"/>
  <c r="T320" i="1" s="1"/>
  <c r="O319" i="1"/>
  <c r="T319" i="1" s="1"/>
  <c r="N301" i="1"/>
  <c r="M301" i="1"/>
  <c r="L301" i="1"/>
  <c r="O300" i="1"/>
  <c r="O299" i="1"/>
  <c r="T299" i="1" s="1"/>
  <c r="N281" i="1"/>
  <c r="M281" i="1"/>
  <c r="L281" i="1"/>
  <c r="O280" i="1"/>
  <c r="T280" i="1" s="1"/>
  <c r="O279" i="1"/>
  <c r="T279" i="1" s="1"/>
  <c r="O259" i="1"/>
  <c r="T259" i="1" s="1"/>
  <c r="O258" i="1"/>
  <c r="T258" i="1" s="1"/>
  <c r="N260" i="1"/>
  <c r="M260" i="1"/>
  <c r="L260" i="1"/>
  <c r="N241" i="1"/>
  <c r="M241" i="1"/>
  <c r="L241" i="1"/>
  <c r="O240" i="1"/>
  <c r="T240" i="1" s="1"/>
  <c r="O239" i="1"/>
  <c r="T239" i="1" s="1"/>
  <c r="O179" i="1"/>
  <c r="T179" i="1" s="1"/>
  <c r="N431" i="1"/>
  <c r="M431" i="1"/>
  <c r="L431" i="1"/>
  <c r="O430" i="1"/>
  <c r="T430" i="1" s="1"/>
  <c r="O429" i="1"/>
  <c r="T429" i="1" s="1"/>
  <c r="O428" i="1"/>
  <c r="T428" i="1" s="1"/>
  <c r="O427" i="1"/>
  <c r="T427" i="1" s="1"/>
  <c r="O426" i="1"/>
  <c r="T426" i="1" s="1"/>
  <c r="N418" i="1"/>
  <c r="M418" i="1"/>
  <c r="L418" i="1"/>
  <c r="O417" i="1"/>
  <c r="T417" i="1" s="1"/>
  <c r="O416" i="1"/>
  <c r="T416" i="1" s="1"/>
  <c r="O415" i="1"/>
  <c r="T415" i="1" s="1"/>
  <c r="O414" i="1"/>
  <c r="T414" i="1" s="1"/>
  <c r="O413" i="1"/>
  <c r="T413" i="1" s="1"/>
  <c r="N404" i="1"/>
  <c r="M404" i="1"/>
  <c r="L404" i="1"/>
  <c r="O403" i="1"/>
  <c r="T403" i="1" s="1"/>
  <c r="O402" i="1"/>
  <c r="T402" i="1" s="1"/>
  <c r="O401" i="1"/>
  <c r="T401" i="1" s="1"/>
  <c r="O400" i="1"/>
  <c r="T400" i="1" s="1"/>
  <c r="O399" i="1"/>
  <c r="T399" i="1" s="1"/>
  <c r="O219" i="1"/>
  <c r="T219" i="1" s="1"/>
  <c r="O218" i="1"/>
  <c r="T218" i="1" s="1"/>
  <c r="N220" i="1"/>
  <c r="M220" i="1"/>
  <c r="L220" i="1"/>
  <c r="N180" i="1"/>
  <c r="M180" i="1"/>
  <c r="L180" i="1"/>
  <c r="N159" i="1"/>
  <c r="O158" i="1"/>
  <c r="T158" i="1" s="1"/>
  <c r="M159" i="1"/>
  <c r="L159" i="1"/>
  <c r="T418" i="1" l="1"/>
  <c r="T431" i="1"/>
  <c r="T404" i="1"/>
  <c r="O404" i="1"/>
  <c r="T300" i="1"/>
  <c r="O418" i="1"/>
  <c r="O431" i="1"/>
  <c r="K43" i="1" l="1"/>
  <c r="J13" i="4" l="1"/>
  <c r="K149" i="1" l="1"/>
  <c r="K70" i="1" l="1"/>
  <c r="K71" i="1"/>
  <c r="K72" i="1"/>
  <c r="K73" i="1"/>
  <c r="K74" i="1"/>
  <c r="K42" i="1" l="1"/>
  <c r="F9" i="5" l="1"/>
  <c r="G193" i="1"/>
  <c r="G338" i="1"/>
  <c r="K338" i="1"/>
  <c r="O338" i="1"/>
  <c r="J341" i="1"/>
  <c r="I341" i="1"/>
  <c r="H341" i="1"/>
  <c r="F341" i="1"/>
  <c r="E341" i="1"/>
  <c r="D341" i="1"/>
  <c r="S337" i="1"/>
  <c r="O337" i="1"/>
  <c r="K337" i="1"/>
  <c r="G337" i="1"/>
  <c r="S336" i="1"/>
  <c r="O336" i="1"/>
  <c r="K336" i="1"/>
  <c r="G336" i="1"/>
  <c r="S335" i="1"/>
  <c r="O335" i="1"/>
  <c r="K335" i="1"/>
  <c r="G335" i="1"/>
  <c r="S334" i="1"/>
  <c r="O334" i="1"/>
  <c r="K334" i="1"/>
  <c r="G334" i="1"/>
  <c r="S333" i="1"/>
  <c r="O333" i="1"/>
  <c r="K333" i="1"/>
  <c r="G333" i="1"/>
  <c r="S332" i="1"/>
  <c r="O332" i="1"/>
  <c r="K332" i="1"/>
  <c r="G332" i="1"/>
  <c r="S331" i="1"/>
  <c r="O331" i="1"/>
  <c r="K331" i="1"/>
  <c r="G331" i="1"/>
  <c r="S330" i="1"/>
  <c r="O330" i="1"/>
  <c r="K330" i="1"/>
  <c r="G330" i="1"/>
  <c r="S329" i="1"/>
  <c r="O329" i="1"/>
  <c r="K329" i="1"/>
  <c r="G329" i="1"/>
  <c r="S328" i="1"/>
  <c r="O328" i="1"/>
  <c r="K328" i="1"/>
  <c r="G328" i="1"/>
  <c r="S327" i="1"/>
  <c r="O327" i="1"/>
  <c r="K327" i="1"/>
  <c r="G327" i="1"/>
  <c r="O341" i="1" l="1"/>
  <c r="T332" i="1"/>
  <c r="T335" i="1"/>
  <c r="T329" i="1"/>
  <c r="S341" i="1"/>
  <c r="T331" i="1"/>
  <c r="T337" i="1"/>
  <c r="T338" i="1"/>
  <c r="T334" i="1"/>
  <c r="T328" i="1"/>
  <c r="T327" i="1"/>
  <c r="T330" i="1"/>
  <c r="T333" i="1"/>
  <c r="T336" i="1"/>
  <c r="K341" i="1"/>
  <c r="G341" i="1"/>
  <c r="G43" i="1"/>
  <c r="T43" i="1" s="1"/>
  <c r="G170" i="1"/>
  <c r="K170" i="1"/>
  <c r="O170" i="1"/>
  <c r="S170" i="1"/>
  <c r="G149" i="1"/>
  <c r="T149" i="1" s="1"/>
  <c r="G148" i="1"/>
  <c r="K148" i="1"/>
  <c r="O148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9" i="5"/>
  <c r="R10" i="5"/>
  <c r="R11" i="5"/>
  <c r="R8" i="5"/>
  <c r="G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10" i="4"/>
  <c r="R11" i="4"/>
  <c r="R12" i="4"/>
  <c r="R13" i="4"/>
  <c r="R14" i="4"/>
  <c r="R9" i="4"/>
  <c r="S12" i="2"/>
  <c r="S13" i="2"/>
  <c r="S14" i="2"/>
  <c r="S15" i="2"/>
  <c r="O16" i="2"/>
  <c r="R16" i="2"/>
  <c r="Q12" i="5"/>
  <c r="O12" i="5"/>
  <c r="S392" i="1"/>
  <c r="S391" i="1"/>
  <c r="S390" i="1"/>
  <c r="S389" i="1"/>
  <c r="S382" i="1"/>
  <c r="S381" i="1"/>
  <c r="S380" i="1"/>
  <c r="S379" i="1"/>
  <c r="S378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297" i="1"/>
  <c r="S296" i="1"/>
  <c r="S295" i="1"/>
  <c r="S294" i="1"/>
  <c r="S293" i="1"/>
  <c r="S292" i="1"/>
  <c r="S291" i="1"/>
  <c r="S290" i="1"/>
  <c r="S289" i="1"/>
  <c r="S288" i="1"/>
  <c r="S287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56" i="1"/>
  <c r="S255" i="1"/>
  <c r="S254" i="1"/>
  <c r="S253" i="1"/>
  <c r="S252" i="1"/>
  <c r="S251" i="1"/>
  <c r="S250" i="1"/>
  <c r="S249" i="1"/>
  <c r="S248" i="1"/>
  <c r="S247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78" i="1"/>
  <c r="S177" i="1"/>
  <c r="S176" i="1"/>
  <c r="S175" i="1"/>
  <c r="S174" i="1"/>
  <c r="S173" i="1"/>
  <c r="S172" i="1"/>
  <c r="S171" i="1"/>
  <c r="S169" i="1"/>
  <c r="S168" i="1"/>
  <c r="S167" i="1"/>
  <c r="S166" i="1"/>
  <c r="S165" i="1"/>
  <c r="S137" i="1"/>
  <c r="S136" i="1"/>
  <c r="S135" i="1"/>
  <c r="S134" i="1"/>
  <c r="S133" i="1"/>
  <c r="S132" i="1"/>
  <c r="S131" i="1"/>
  <c r="S130" i="1"/>
  <c r="S129" i="1"/>
  <c r="S128" i="1"/>
  <c r="S127" i="1"/>
  <c r="S124" i="1"/>
  <c r="S126" i="1"/>
  <c r="S125" i="1"/>
  <c r="S123" i="1"/>
  <c r="S122" i="1"/>
  <c r="S115" i="1"/>
  <c r="S114" i="1"/>
  <c r="S113" i="1"/>
  <c r="S112" i="1"/>
  <c r="S111" i="1"/>
  <c r="S110" i="1"/>
  <c r="S109" i="1"/>
  <c r="S108" i="1"/>
  <c r="S107" i="1"/>
  <c r="S106" i="1"/>
  <c r="S105" i="1"/>
  <c r="S98" i="1"/>
  <c r="S97" i="1"/>
  <c r="S96" i="1"/>
  <c r="S95" i="1"/>
  <c r="S94" i="1"/>
  <c r="S93" i="1"/>
  <c r="S86" i="1"/>
  <c r="S85" i="1"/>
  <c r="S84" i="1"/>
  <c r="S83" i="1"/>
  <c r="S82" i="1"/>
  <c r="S81" i="1"/>
  <c r="S74" i="1"/>
  <c r="S73" i="1"/>
  <c r="S72" i="1"/>
  <c r="S71" i="1"/>
  <c r="S70" i="1"/>
  <c r="S69" i="1"/>
  <c r="O133" i="1"/>
  <c r="O146" i="1"/>
  <c r="O147" i="1"/>
  <c r="O150" i="1"/>
  <c r="O151" i="1"/>
  <c r="O152" i="1"/>
  <c r="O153" i="1"/>
  <c r="O154" i="1"/>
  <c r="O155" i="1"/>
  <c r="O156" i="1"/>
  <c r="O157" i="1"/>
  <c r="O145" i="1"/>
  <c r="T24" i="1" l="1"/>
  <c r="T12" i="1"/>
  <c r="T9" i="1"/>
  <c r="S383" i="1"/>
  <c r="T148" i="1"/>
  <c r="R12" i="5"/>
  <c r="S321" i="1"/>
  <c r="S281" i="1"/>
  <c r="S180" i="1"/>
  <c r="S301" i="1"/>
  <c r="T31" i="1"/>
  <c r="T28" i="1"/>
  <c r="T19" i="1"/>
  <c r="T10" i="1"/>
  <c r="S241" i="1"/>
  <c r="S260" i="1"/>
  <c r="T7" i="1"/>
  <c r="T14" i="1"/>
  <c r="T11" i="1"/>
  <c r="T8" i="1"/>
  <c r="S220" i="1"/>
  <c r="T341" i="1"/>
  <c r="O159" i="1"/>
  <c r="T170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248" i="1" l="1"/>
  <c r="O249" i="1"/>
  <c r="O250" i="1"/>
  <c r="O251" i="1"/>
  <c r="O252" i="1"/>
  <c r="O253" i="1"/>
  <c r="O254" i="1"/>
  <c r="O255" i="1"/>
  <c r="O256" i="1"/>
  <c r="O257" i="1"/>
  <c r="O247" i="1"/>
  <c r="N10" i="4"/>
  <c r="N11" i="4"/>
  <c r="N12" i="4"/>
  <c r="N14" i="4"/>
  <c r="N9" i="4"/>
  <c r="O260" i="1" l="1"/>
  <c r="N12" i="2"/>
  <c r="N13" i="2"/>
  <c r="N14" i="2"/>
  <c r="N15" i="2"/>
  <c r="N11" i="2"/>
  <c r="N9" i="5"/>
  <c r="N10" i="5"/>
  <c r="N11" i="5"/>
  <c r="N8" i="5"/>
  <c r="O227" i="1"/>
  <c r="O228" i="1"/>
  <c r="O229" i="1"/>
  <c r="O230" i="1"/>
  <c r="O231" i="1"/>
  <c r="O232" i="1"/>
  <c r="O233" i="1"/>
  <c r="O234" i="1"/>
  <c r="O235" i="1"/>
  <c r="O236" i="1"/>
  <c r="O237" i="1"/>
  <c r="O238" i="1"/>
  <c r="O22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66" i="1"/>
  <c r="O288" i="1"/>
  <c r="O289" i="1"/>
  <c r="O290" i="1"/>
  <c r="O291" i="1"/>
  <c r="O292" i="1"/>
  <c r="O293" i="1"/>
  <c r="O294" i="1"/>
  <c r="O295" i="1"/>
  <c r="O296" i="1"/>
  <c r="O297" i="1"/>
  <c r="O298" i="1"/>
  <c r="O287" i="1"/>
  <c r="O308" i="1"/>
  <c r="O309" i="1"/>
  <c r="O310" i="1"/>
  <c r="O311" i="1"/>
  <c r="O312" i="1"/>
  <c r="O313" i="1"/>
  <c r="O314" i="1"/>
  <c r="O315" i="1"/>
  <c r="O316" i="1"/>
  <c r="O317" i="1"/>
  <c r="O318" i="1"/>
  <c r="O307" i="1"/>
  <c r="O348" i="1"/>
  <c r="O349" i="1"/>
  <c r="O350" i="1"/>
  <c r="O351" i="1"/>
  <c r="O352" i="1"/>
  <c r="O353" i="1"/>
  <c r="O354" i="1"/>
  <c r="O355" i="1"/>
  <c r="O356" i="1"/>
  <c r="O357" i="1"/>
  <c r="O358" i="1"/>
  <c r="O347" i="1"/>
  <c r="G351" i="1"/>
  <c r="K351" i="1"/>
  <c r="O368" i="1"/>
  <c r="O369" i="1"/>
  <c r="O370" i="1"/>
  <c r="O371" i="1"/>
  <c r="O367" i="1"/>
  <c r="O379" i="1"/>
  <c r="O380" i="1"/>
  <c r="O381" i="1"/>
  <c r="O382" i="1"/>
  <c r="O378" i="1"/>
  <c r="O390" i="1"/>
  <c r="O391" i="1"/>
  <c r="O392" i="1"/>
  <c r="O389" i="1"/>
  <c r="O207" i="1"/>
  <c r="O208" i="1"/>
  <c r="O209" i="1"/>
  <c r="O210" i="1"/>
  <c r="O211" i="1"/>
  <c r="O212" i="1"/>
  <c r="O213" i="1"/>
  <c r="O214" i="1"/>
  <c r="O215" i="1"/>
  <c r="O216" i="1"/>
  <c r="O217" i="1"/>
  <c r="O20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186" i="1"/>
  <c r="O166" i="1"/>
  <c r="O167" i="1"/>
  <c r="O168" i="1"/>
  <c r="O169" i="1"/>
  <c r="O171" i="1"/>
  <c r="O172" i="1"/>
  <c r="O173" i="1"/>
  <c r="O174" i="1"/>
  <c r="O175" i="1"/>
  <c r="O176" i="1"/>
  <c r="O177" i="1"/>
  <c r="O178" i="1"/>
  <c r="O165" i="1"/>
  <c r="O123" i="1"/>
  <c r="O125" i="1"/>
  <c r="O126" i="1"/>
  <c r="O124" i="1"/>
  <c r="O127" i="1"/>
  <c r="O128" i="1"/>
  <c r="O129" i="1"/>
  <c r="O130" i="1"/>
  <c r="O131" i="1"/>
  <c r="O132" i="1"/>
  <c r="O134" i="1"/>
  <c r="O135" i="1"/>
  <c r="O136" i="1"/>
  <c r="O137" i="1"/>
  <c r="O122" i="1"/>
  <c r="O106" i="1"/>
  <c r="O107" i="1"/>
  <c r="O108" i="1"/>
  <c r="O109" i="1"/>
  <c r="O110" i="1"/>
  <c r="O111" i="1"/>
  <c r="O112" i="1"/>
  <c r="O113" i="1"/>
  <c r="O114" i="1"/>
  <c r="O115" i="1"/>
  <c r="O105" i="1"/>
  <c r="O94" i="1"/>
  <c r="O95" i="1"/>
  <c r="O96" i="1"/>
  <c r="O97" i="1"/>
  <c r="O98" i="1"/>
  <c r="O93" i="1"/>
  <c r="O82" i="1"/>
  <c r="O83" i="1"/>
  <c r="O84" i="1"/>
  <c r="O85" i="1"/>
  <c r="O86" i="1"/>
  <c r="O81" i="1"/>
  <c r="O70" i="1"/>
  <c r="O71" i="1"/>
  <c r="O72" i="1"/>
  <c r="O73" i="1"/>
  <c r="O74" i="1"/>
  <c r="O69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40" i="1"/>
  <c r="J15" i="2"/>
  <c r="J14" i="2"/>
  <c r="J13" i="2"/>
  <c r="J12" i="2"/>
  <c r="J11" i="2"/>
  <c r="J29" i="6"/>
  <c r="I29" i="6"/>
  <c r="H29" i="6"/>
  <c r="G29" i="6"/>
  <c r="O180" i="1" l="1"/>
  <c r="O372" i="1"/>
  <c r="T351" i="1"/>
  <c r="O383" i="1"/>
  <c r="O361" i="1"/>
  <c r="O321" i="1"/>
  <c r="O301" i="1"/>
  <c r="O281" i="1"/>
  <c r="O241" i="1"/>
  <c r="O220" i="1"/>
  <c r="N12" i="5"/>
  <c r="K390" i="1"/>
  <c r="K391" i="1"/>
  <c r="K392" i="1"/>
  <c r="K389" i="1"/>
  <c r="K379" i="1"/>
  <c r="K380" i="1"/>
  <c r="K381" i="1"/>
  <c r="K382" i="1"/>
  <c r="K378" i="1"/>
  <c r="K368" i="1"/>
  <c r="K369" i="1"/>
  <c r="K370" i="1"/>
  <c r="K371" i="1"/>
  <c r="K367" i="1"/>
  <c r="K348" i="1"/>
  <c r="K349" i="1"/>
  <c r="K352" i="1"/>
  <c r="K350" i="1"/>
  <c r="K353" i="1"/>
  <c r="K354" i="1"/>
  <c r="K355" i="1"/>
  <c r="K356" i="1"/>
  <c r="K357" i="1"/>
  <c r="K358" i="1"/>
  <c r="K347" i="1"/>
  <c r="K308" i="1"/>
  <c r="K309" i="1"/>
  <c r="K311" i="1"/>
  <c r="K312" i="1"/>
  <c r="K310" i="1"/>
  <c r="K313" i="1"/>
  <c r="K314" i="1"/>
  <c r="K315" i="1"/>
  <c r="K316" i="1"/>
  <c r="K317" i="1"/>
  <c r="K318" i="1"/>
  <c r="K307" i="1"/>
  <c r="K288" i="1"/>
  <c r="K289" i="1"/>
  <c r="K291" i="1"/>
  <c r="K292" i="1"/>
  <c r="K290" i="1"/>
  <c r="K293" i="1"/>
  <c r="K294" i="1"/>
  <c r="K295" i="1"/>
  <c r="K296" i="1"/>
  <c r="K297" i="1"/>
  <c r="K298" i="1"/>
  <c r="K287" i="1"/>
  <c r="K267" i="1"/>
  <c r="K268" i="1"/>
  <c r="K270" i="1"/>
  <c r="K271" i="1"/>
  <c r="K269" i="1"/>
  <c r="K272" i="1"/>
  <c r="K273" i="1"/>
  <c r="K274" i="1"/>
  <c r="K275" i="1"/>
  <c r="K276" i="1"/>
  <c r="K277" i="1"/>
  <c r="K278" i="1"/>
  <c r="K266" i="1"/>
  <c r="K248" i="1"/>
  <c r="K250" i="1"/>
  <c r="K251" i="1"/>
  <c r="K249" i="1"/>
  <c r="K252" i="1"/>
  <c r="K253" i="1"/>
  <c r="K254" i="1"/>
  <c r="K255" i="1"/>
  <c r="K256" i="1"/>
  <c r="K257" i="1"/>
  <c r="K247" i="1"/>
  <c r="K227" i="1"/>
  <c r="K228" i="1"/>
  <c r="K230" i="1"/>
  <c r="K231" i="1"/>
  <c r="K232" i="1"/>
  <c r="T232" i="1" s="1"/>
  <c r="K229" i="1"/>
  <c r="K233" i="1"/>
  <c r="K234" i="1"/>
  <c r="K235" i="1"/>
  <c r="K236" i="1"/>
  <c r="K237" i="1"/>
  <c r="K238" i="1"/>
  <c r="K226" i="1"/>
  <c r="K207" i="1"/>
  <c r="K208" i="1"/>
  <c r="K209" i="1"/>
  <c r="K210" i="1"/>
  <c r="K211" i="1"/>
  <c r="K212" i="1"/>
  <c r="K213" i="1"/>
  <c r="K214" i="1"/>
  <c r="K215" i="1"/>
  <c r="K216" i="1"/>
  <c r="K217" i="1"/>
  <c r="K20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186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65" i="1"/>
  <c r="K146" i="1"/>
  <c r="K147" i="1"/>
  <c r="K150" i="1"/>
  <c r="K151" i="1"/>
  <c r="K152" i="1"/>
  <c r="K153" i="1"/>
  <c r="K154" i="1"/>
  <c r="K155" i="1"/>
  <c r="K156" i="1"/>
  <c r="K157" i="1"/>
  <c r="K145" i="1"/>
  <c r="K123" i="1"/>
  <c r="K125" i="1"/>
  <c r="K126" i="1"/>
  <c r="K124" i="1"/>
  <c r="K127" i="1"/>
  <c r="K128" i="1"/>
  <c r="K129" i="1"/>
  <c r="K130" i="1"/>
  <c r="K131" i="1"/>
  <c r="K132" i="1"/>
  <c r="K133" i="1"/>
  <c r="K134" i="1"/>
  <c r="K135" i="1"/>
  <c r="K136" i="1"/>
  <c r="K137" i="1"/>
  <c r="K122" i="1"/>
  <c r="K106" i="1"/>
  <c r="K107" i="1"/>
  <c r="K108" i="1"/>
  <c r="K109" i="1"/>
  <c r="K110" i="1"/>
  <c r="K111" i="1"/>
  <c r="K112" i="1"/>
  <c r="K113" i="1"/>
  <c r="K114" i="1"/>
  <c r="K115" i="1"/>
  <c r="K105" i="1"/>
  <c r="K94" i="1"/>
  <c r="K95" i="1"/>
  <c r="K96" i="1"/>
  <c r="K97" i="1"/>
  <c r="K98" i="1"/>
  <c r="K93" i="1"/>
  <c r="K69" i="1"/>
  <c r="K82" i="1"/>
  <c r="K83" i="1"/>
  <c r="K84" i="1"/>
  <c r="K85" i="1"/>
  <c r="K86" i="1"/>
  <c r="K81" i="1"/>
  <c r="J75" i="1"/>
  <c r="K41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40" i="1"/>
  <c r="I63" i="1"/>
  <c r="H63" i="1"/>
  <c r="I15" i="4"/>
  <c r="H15" i="4"/>
  <c r="G15" i="4"/>
  <c r="J14" i="4"/>
  <c r="J12" i="4"/>
  <c r="J11" i="4"/>
  <c r="J10" i="4"/>
  <c r="J9" i="4"/>
  <c r="K383" i="1" l="1"/>
  <c r="K372" i="1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62" i="1"/>
  <c r="T62" i="1" s="1"/>
  <c r="G61" i="1"/>
  <c r="T61" i="1" s="1"/>
  <c r="G60" i="1"/>
  <c r="T60" i="1" s="1"/>
  <c r="G59" i="1"/>
  <c r="T59" i="1" s="1"/>
  <c r="F15" i="2"/>
  <c r="T15" i="2" s="1"/>
  <c r="F14" i="2"/>
  <c r="T14" i="2" s="1"/>
  <c r="F13" i="2"/>
  <c r="T13" i="2" s="1"/>
  <c r="F12" i="2"/>
  <c r="T12" i="2" s="1"/>
  <c r="F11" i="2"/>
  <c r="T11" i="2" s="1"/>
  <c r="G382" i="1"/>
  <c r="T382" i="1" s="1"/>
  <c r="G381" i="1"/>
  <c r="T381" i="1" s="1"/>
  <c r="G380" i="1"/>
  <c r="T380" i="1" s="1"/>
  <c r="G379" i="1"/>
  <c r="T379" i="1" s="1"/>
  <c r="G378" i="1"/>
  <c r="S16" i="2"/>
  <c r="E16" i="2"/>
  <c r="G16" i="2"/>
  <c r="H16" i="2"/>
  <c r="I16" i="2"/>
  <c r="K16" i="2"/>
  <c r="L16" i="2"/>
  <c r="M16" i="2"/>
  <c r="G134" i="1"/>
  <c r="G135" i="1"/>
  <c r="G136" i="1"/>
  <c r="G137" i="1"/>
  <c r="G133" i="1"/>
  <c r="G58" i="1"/>
  <c r="T58" i="1" s="1"/>
  <c r="P116" i="1"/>
  <c r="P75" i="1"/>
  <c r="K12" i="5"/>
  <c r="L12" i="5"/>
  <c r="M12" i="5"/>
  <c r="F11" i="5"/>
  <c r="S11" i="5" s="1"/>
  <c r="F10" i="5"/>
  <c r="S10" i="5" s="1"/>
  <c r="S9" i="5"/>
  <c r="F8" i="5"/>
  <c r="T378" i="1" l="1"/>
  <c r="T383" i="1" s="1"/>
  <c r="G383" i="1"/>
  <c r="S8" i="5"/>
  <c r="F12" i="5"/>
  <c r="F16" i="2"/>
  <c r="T32" i="1"/>
  <c r="T29" i="1"/>
  <c r="T17" i="1"/>
  <c r="T13" i="1"/>
  <c r="T18" i="1"/>
  <c r="T22" i="1"/>
  <c r="T16" i="1"/>
  <c r="T33" i="1"/>
  <c r="T30" i="1"/>
  <c r="T21" i="1"/>
  <c r="T25" i="1"/>
  <c r="T20" i="1"/>
  <c r="T15" i="1"/>
  <c r="T26" i="1"/>
  <c r="T27" i="1"/>
  <c r="T23" i="1"/>
  <c r="N16" i="2"/>
  <c r="J16" i="2"/>
  <c r="T135" i="1"/>
  <c r="T137" i="1"/>
  <c r="T134" i="1"/>
  <c r="T136" i="1"/>
  <c r="T133" i="1"/>
  <c r="T34" i="1" l="1"/>
  <c r="T16" i="2"/>
  <c r="G390" i="1"/>
  <c r="G391" i="1"/>
  <c r="G392" i="1"/>
  <c r="E393" i="1"/>
  <c r="F393" i="1"/>
  <c r="H393" i="1"/>
  <c r="I393" i="1"/>
  <c r="J393" i="1"/>
  <c r="L393" i="1"/>
  <c r="M393" i="1"/>
  <c r="N393" i="1"/>
  <c r="P393" i="1"/>
  <c r="Q393" i="1"/>
  <c r="R393" i="1"/>
  <c r="G368" i="1"/>
  <c r="T368" i="1" s="1"/>
  <c r="G369" i="1"/>
  <c r="T369" i="1" s="1"/>
  <c r="G370" i="1"/>
  <c r="T370" i="1" s="1"/>
  <c r="G371" i="1"/>
  <c r="T371" i="1" s="1"/>
  <c r="G348" i="1"/>
  <c r="T348" i="1" s="1"/>
  <c r="G349" i="1"/>
  <c r="T349" i="1" s="1"/>
  <c r="G352" i="1"/>
  <c r="T352" i="1" s="1"/>
  <c r="G350" i="1"/>
  <c r="T350" i="1" s="1"/>
  <c r="G353" i="1"/>
  <c r="T353" i="1" s="1"/>
  <c r="G354" i="1"/>
  <c r="T354" i="1" s="1"/>
  <c r="G355" i="1"/>
  <c r="T355" i="1" s="1"/>
  <c r="G356" i="1"/>
  <c r="T356" i="1" s="1"/>
  <c r="G357" i="1"/>
  <c r="T357" i="1" s="1"/>
  <c r="G358" i="1"/>
  <c r="T358" i="1" s="1"/>
  <c r="E361" i="1"/>
  <c r="F361" i="1"/>
  <c r="H361" i="1"/>
  <c r="I361" i="1"/>
  <c r="J361" i="1"/>
  <c r="G308" i="1"/>
  <c r="T308" i="1" s="1"/>
  <c r="G309" i="1"/>
  <c r="T309" i="1" s="1"/>
  <c r="G311" i="1"/>
  <c r="T311" i="1" s="1"/>
  <c r="G312" i="1"/>
  <c r="T312" i="1" s="1"/>
  <c r="G310" i="1"/>
  <c r="T310" i="1" s="1"/>
  <c r="G313" i="1"/>
  <c r="T313" i="1" s="1"/>
  <c r="G314" i="1"/>
  <c r="T314" i="1" s="1"/>
  <c r="G315" i="1"/>
  <c r="T315" i="1" s="1"/>
  <c r="G316" i="1"/>
  <c r="T316" i="1" s="1"/>
  <c r="G317" i="1"/>
  <c r="T317" i="1" s="1"/>
  <c r="G318" i="1"/>
  <c r="T318" i="1" s="1"/>
  <c r="E321" i="1"/>
  <c r="F321" i="1"/>
  <c r="H321" i="1"/>
  <c r="I321" i="1"/>
  <c r="J321" i="1"/>
  <c r="G288" i="1"/>
  <c r="T288" i="1" s="1"/>
  <c r="G289" i="1"/>
  <c r="T289" i="1" s="1"/>
  <c r="G291" i="1"/>
  <c r="T291" i="1" s="1"/>
  <c r="G292" i="1"/>
  <c r="T292" i="1" s="1"/>
  <c r="G290" i="1"/>
  <c r="T290" i="1" s="1"/>
  <c r="G293" i="1"/>
  <c r="T293" i="1" s="1"/>
  <c r="G294" i="1"/>
  <c r="T294" i="1" s="1"/>
  <c r="G295" i="1"/>
  <c r="T295" i="1" s="1"/>
  <c r="G296" i="1"/>
  <c r="T296" i="1" s="1"/>
  <c r="G297" i="1"/>
  <c r="T297" i="1" s="1"/>
  <c r="G298" i="1"/>
  <c r="T298" i="1" s="1"/>
  <c r="E301" i="1"/>
  <c r="F301" i="1"/>
  <c r="H301" i="1"/>
  <c r="I301" i="1"/>
  <c r="J301" i="1"/>
  <c r="G267" i="1"/>
  <c r="T267" i="1" s="1"/>
  <c r="G268" i="1"/>
  <c r="T268" i="1" s="1"/>
  <c r="G270" i="1"/>
  <c r="T270" i="1" s="1"/>
  <c r="G271" i="1"/>
  <c r="T271" i="1" s="1"/>
  <c r="G269" i="1"/>
  <c r="T269" i="1" s="1"/>
  <c r="G272" i="1"/>
  <c r="T272" i="1" s="1"/>
  <c r="G273" i="1"/>
  <c r="T273" i="1" s="1"/>
  <c r="G274" i="1"/>
  <c r="T274" i="1" s="1"/>
  <c r="G275" i="1"/>
  <c r="T275" i="1" s="1"/>
  <c r="G276" i="1"/>
  <c r="T276" i="1" s="1"/>
  <c r="G277" i="1"/>
  <c r="T277" i="1" s="1"/>
  <c r="G278" i="1"/>
  <c r="T278" i="1" s="1"/>
  <c r="E281" i="1"/>
  <c r="F281" i="1"/>
  <c r="H281" i="1"/>
  <c r="I281" i="1"/>
  <c r="J281" i="1"/>
  <c r="G248" i="1"/>
  <c r="T248" i="1" s="1"/>
  <c r="G250" i="1"/>
  <c r="T250" i="1" s="1"/>
  <c r="G251" i="1"/>
  <c r="T251" i="1" s="1"/>
  <c r="G249" i="1"/>
  <c r="T249" i="1" s="1"/>
  <c r="G252" i="1"/>
  <c r="T252" i="1" s="1"/>
  <c r="G253" i="1"/>
  <c r="T253" i="1" s="1"/>
  <c r="G254" i="1"/>
  <c r="T254" i="1" s="1"/>
  <c r="G255" i="1"/>
  <c r="T255" i="1" s="1"/>
  <c r="G256" i="1"/>
  <c r="T256" i="1" s="1"/>
  <c r="G257" i="1"/>
  <c r="T257" i="1" s="1"/>
  <c r="E260" i="1"/>
  <c r="F260" i="1"/>
  <c r="H260" i="1"/>
  <c r="I260" i="1"/>
  <c r="J260" i="1"/>
  <c r="G227" i="1"/>
  <c r="T227" i="1" s="1"/>
  <c r="G228" i="1"/>
  <c r="T228" i="1" s="1"/>
  <c r="G230" i="1"/>
  <c r="T230" i="1" s="1"/>
  <c r="G231" i="1"/>
  <c r="T231" i="1" s="1"/>
  <c r="G229" i="1"/>
  <c r="T229" i="1" s="1"/>
  <c r="G233" i="1"/>
  <c r="T233" i="1" s="1"/>
  <c r="G234" i="1"/>
  <c r="T234" i="1" s="1"/>
  <c r="G235" i="1"/>
  <c r="T235" i="1" s="1"/>
  <c r="G236" i="1"/>
  <c r="T236" i="1" s="1"/>
  <c r="G237" i="1"/>
  <c r="T237" i="1" s="1"/>
  <c r="G238" i="1"/>
  <c r="T238" i="1" s="1"/>
  <c r="E241" i="1"/>
  <c r="F241" i="1"/>
  <c r="H241" i="1"/>
  <c r="I241" i="1"/>
  <c r="J241" i="1"/>
  <c r="G207" i="1"/>
  <c r="T207" i="1" s="1"/>
  <c r="G208" i="1"/>
  <c r="T208" i="1" s="1"/>
  <c r="G209" i="1"/>
  <c r="T209" i="1" s="1"/>
  <c r="G210" i="1"/>
  <c r="T210" i="1" s="1"/>
  <c r="G211" i="1"/>
  <c r="T211" i="1" s="1"/>
  <c r="G212" i="1"/>
  <c r="T212" i="1" s="1"/>
  <c r="G213" i="1"/>
  <c r="T213" i="1" s="1"/>
  <c r="G214" i="1"/>
  <c r="T214" i="1" s="1"/>
  <c r="G215" i="1"/>
  <c r="T215" i="1" s="1"/>
  <c r="G216" i="1"/>
  <c r="T216" i="1" s="1"/>
  <c r="G217" i="1"/>
  <c r="T217" i="1" s="1"/>
  <c r="E220" i="1"/>
  <c r="F220" i="1"/>
  <c r="H220" i="1"/>
  <c r="I220" i="1"/>
  <c r="J220" i="1"/>
  <c r="G187" i="1"/>
  <c r="G188" i="1"/>
  <c r="G189" i="1"/>
  <c r="G190" i="1"/>
  <c r="G191" i="1"/>
  <c r="G192" i="1"/>
  <c r="G194" i="1"/>
  <c r="G195" i="1"/>
  <c r="G196" i="1"/>
  <c r="G197" i="1"/>
  <c r="G198" i="1"/>
  <c r="G199" i="1"/>
  <c r="E200" i="1"/>
  <c r="F200" i="1"/>
  <c r="H200" i="1"/>
  <c r="I200" i="1"/>
  <c r="J200" i="1"/>
  <c r="L200" i="1"/>
  <c r="M200" i="1"/>
  <c r="N200" i="1"/>
  <c r="P200" i="1"/>
  <c r="R200" i="1"/>
  <c r="G166" i="1"/>
  <c r="G167" i="1"/>
  <c r="G168" i="1"/>
  <c r="G169" i="1"/>
  <c r="G171" i="1"/>
  <c r="G172" i="1"/>
  <c r="G173" i="1"/>
  <c r="G174" i="1"/>
  <c r="G175" i="1"/>
  <c r="G176" i="1"/>
  <c r="G177" i="1"/>
  <c r="G178" i="1"/>
  <c r="T178" i="1" s="1"/>
  <c r="E180" i="1"/>
  <c r="F180" i="1"/>
  <c r="H180" i="1"/>
  <c r="I180" i="1"/>
  <c r="J180" i="1"/>
  <c r="G146" i="1"/>
  <c r="T146" i="1" s="1"/>
  <c r="G147" i="1"/>
  <c r="T147" i="1" s="1"/>
  <c r="G150" i="1"/>
  <c r="T150" i="1" s="1"/>
  <c r="G151" i="1"/>
  <c r="T151" i="1" s="1"/>
  <c r="G152" i="1"/>
  <c r="T152" i="1" s="1"/>
  <c r="G153" i="1"/>
  <c r="T153" i="1" s="1"/>
  <c r="G154" i="1"/>
  <c r="T154" i="1" s="1"/>
  <c r="G155" i="1"/>
  <c r="T155" i="1" s="1"/>
  <c r="G156" i="1"/>
  <c r="T156" i="1" s="1"/>
  <c r="G157" i="1"/>
  <c r="T157" i="1" s="1"/>
  <c r="E159" i="1"/>
  <c r="F159" i="1"/>
  <c r="H159" i="1"/>
  <c r="I159" i="1"/>
  <c r="J159" i="1"/>
  <c r="G123" i="1"/>
  <c r="G125" i="1"/>
  <c r="G126" i="1"/>
  <c r="G124" i="1"/>
  <c r="G127" i="1"/>
  <c r="G128" i="1"/>
  <c r="G129" i="1"/>
  <c r="G130" i="1"/>
  <c r="G131" i="1"/>
  <c r="G132" i="1"/>
  <c r="G122" i="1"/>
  <c r="T122" i="1" s="1"/>
  <c r="E138" i="1"/>
  <c r="F138" i="1"/>
  <c r="H138" i="1"/>
  <c r="I138" i="1"/>
  <c r="J138" i="1"/>
  <c r="L138" i="1"/>
  <c r="M138" i="1"/>
  <c r="N138" i="1"/>
  <c r="P138" i="1"/>
  <c r="Q138" i="1"/>
  <c r="R138" i="1"/>
  <c r="Q116" i="1"/>
  <c r="R116" i="1"/>
  <c r="G106" i="1"/>
  <c r="G107" i="1"/>
  <c r="G108" i="1"/>
  <c r="G109" i="1"/>
  <c r="G110" i="1"/>
  <c r="G111" i="1"/>
  <c r="G112" i="1"/>
  <c r="G113" i="1"/>
  <c r="G114" i="1"/>
  <c r="G115" i="1"/>
  <c r="E116" i="1"/>
  <c r="F116" i="1"/>
  <c r="H116" i="1"/>
  <c r="I116" i="1"/>
  <c r="J116" i="1"/>
  <c r="L116" i="1"/>
  <c r="M116" i="1"/>
  <c r="N116" i="1"/>
  <c r="G94" i="1"/>
  <c r="G95" i="1"/>
  <c r="G96" i="1"/>
  <c r="G97" i="1"/>
  <c r="G98" i="1"/>
  <c r="E99" i="1"/>
  <c r="F99" i="1"/>
  <c r="H99" i="1"/>
  <c r="I99" i="1"/>
  <c r="J99" i="1"/>
  <c r="L99" i="1"/>
  <c r="M99" i="1"/>
  <c r="N99" i="1"/>
  <c r="P99" i="1"/>
  <c r="Q99" i="1"/>
  <c r="R99" i="1"/>
  <c r="G82" i="1"/>
  <c r="G83" i="1"/>
  <c r="G84" i="1"/>
  <c r="G85" i="1"/>
  <c r="G86" i="1"/>
  <c r="E87" i="1"/>
  <c r="F87" i="1"/>
  <c r="H87" i="1"/>
  <c r="I87" i="1"/>
  <c r="J87" i="1"/>
  <c r="L87" i="1"/>
  <c r="M87" i="1"/>
  <c r="N87" i="1"/>
  <c r="P87" i="1"/>
  <c r="Q87" i="1"/>
  <c r="R87" i="1"/>
  <c r="G70" i="1"/>
  <c r="G71" i="1"/>
  <c r="G72" i="1"/>
  <c r="G73" i="1"/>
  <c r="G74" i="1"/>
  <c r="E75" i="1"/>
  <c r="F75" i="1"/>
  <c r="H75" i="1"/>
  <c r="I75" i="1"/>
  <c r="L75" i="1"/>
  <c r="M75" i="1"/>
  <c r="N75" i="1"/>
  <c r="Q75" i="1"/>
  <c r="R75" i="1"/>
  <c r="G41" i="1"/>
  <c r="T41" i="1" s="1"/>
  <c r="G42" i="1"/>
  <c r="T42" i="1" s="1"/>
  <c r="G44" i="1"/>
  <c r="T44" i="1" s="1"/>
  <c r="G45" i="1"/>
  <c r="T45" i="1" s="1"/>
  <c r="G46" i="1"/>
  <c r="T46" i="1" s="1"/>
  <c r="G47" i="1"/>
  <c r="T47" i="1" s="1"/>
  <c r="G48" i="1"/>
  <c r="T48" i="1" s="1"/>
  <c r="G49" i="1"/>
  <c r="T49" i="1" s="1"/>
  <c r="G50" i="1"/>
  <c r="T50" i="1" s="1"/>
  <c r="G51" i="1"/>
  <c r="T51" i="1" s="1"/>
  <c r="G52" i="1"/>
  <c r="T52" i="1" s="1"/>
  <c r="G53" i="1"/>
  <c r="T53" i="1" s="1"/>
  <c r="G54" i="1"/>
  <c r="T54" i="1" s="1"/>
  <c r="G55" i="1"/>
  <c r="T55" i="1" s="1"/>
  <c r="G56" i="1"/>
  <c r="T56" i="1" s="1"/>
  <c r="G57" i="1"/>
  <c r="T57" i="1" s="1"/>
  <c r="G40" i="1"/>
  <c r="T40" i="1" s="1"/>
  <c r="E63" i="1"/>
  <c r="F63" i="1"/>
  <c r="J63" i="1"/>
  <c r="L63" i="1"/>
  <c r="M63" i="1"/>
  <c r="N63" i="1"/>
  <c r="P63" i="1"/>
  <c r="Q63" i="1"/>
  <c r="R63" i="1"/>
  <c r="D63" i="1"/>
  <c r="T63" i="1" l="1"/>
  <c r="T132" i="1"/>
  <c r="K393" i="1"/>
  <c r="O393" i="1"/>
  <c r="S116" i="1"/>
  <c r="T110" i="1"/>
  <c r="T83" i="1"/>
  <c r="T71" i="1"/>
  <c r="S75" i="1"/>
  <c r="T112" i="1"/>
  <c r="T111" i="1"/>
  <c r="T94" i="1"/>
  <c r="S87" i="1"/>
  <c r="O63" i="1"/>
  <c r="S393" i="1"/>
  <c r="T96" i="1"/>
  <c r="S138" i="1"/>
  <c r="K63" i="1"/>
  <c r="S63" i="1"/>
  <c r="T98" i="1"/>
  <c r="S200" i="1"/>
  <c r="G138" i="1"/>
  <c r="T113" i="1"/>
  <c r="T109" i="1"/>
  <c r="T115" i="1"/>
  <c r="T107" i="1"/>
  <c r="T114" i="1"/>
  <c r="T106" i="1"/>
  <c r="T108" i="1"/>
  <c r="T97" i="1"/>
  <c r="S99" i="1"/>
  <c r="T95" i="1"/>
  <c r="T84" i="1"/>
  <c r="T86" i="1"/>
  <c r="T82" i="1"/>
  <c r="T85" i="1"/>
  <c r="T74" i="1"/>
  <c r="T70" i="1"/>
  <c r="T73" i="1"/>
  <c r="T72" i="1"/>
  <c r="G63" i="1"/>
  <c r="G389" i="1"/>
  <c r="G393" i="1" l="1"/>
  <c r="T389" i="1"/>
  <c r="G367" i="1"/>
  <c r="K361" i="1"/>
  <c r="T367" i="1" l="1"/>
  <c r="T372" i="1" s="1"/>
  <c r="G372" i="1"/>
  <c r="G347" i="1"/>
  <c r="K321" i="1"/>
  <c r="G361" i="1" l="1"/>
  <c r="T347" i="1"/>
  <c r="G307" i="1"/>
  <c r="K301" i="1"/>
  <c r="G321" i="1" l="1"/>
  <c r="T307" i="1"/>
  <c r="D301" i="1"/>
  <c r="G287" i="1"/>
  <c r="K281" i="1"/>
  <c r="G301" i="1" l="1"/>
  <c r="T287" i="1"/>
  <c r="G266" i="1"/>
  <c r="K260" i="1"/>
  <c r="G281" i="1" l="1"/>
  <c r="T266" i="1"/>
  <c r="T281" i="1" s="1"/>
  <c r="G247" i="1"/>
  <c r="K241" i="1"/>
  <c r="G260" i="1" l="1"/>
  <c r="T247" i="1"/>
  <c r="T260" i="1" s="1"/>
  <c r="G226" i="1"/>
  <c r="K220" i="1"/>
  <c r="G241" i="1" l="1"/>
  <c r="T226" i="1"/>
  <c r="D220" i="1"/>
  <c r="G206" i="1"/>
  <c r="O200" i="1"/>
  <c r="K200" i="1"/>
  <c r="G220" i="1" l="1"/>
  <c r="T206" i="1"/>
  <c r="G186" i="1"/>
  <c r="G200" i="1" s="1"/>
  <c r="D200" i="1"/>
  <c r="K180" i="1"/>
  <c r="G165" i="1" l="1"/>
  <c r="G180" i="1" s="1"/>
  <c r="K159" i="1"/>
  <c r="G145" i="1" l="1"/>
  <c r="G159" i="1" s="1"/>
  <c r="D159" i="1"/>
  <c r="O138" i="1"/>
  <c r="K138" i="1"/>
  <c r="D138" i="1" l="1"/>
  <c r="O116" i="1"/>
  <c r="K116" i="1"/>
  <c r="D116" i="1" l="1"/>
  <c r="G105" i="1"/>
  <c r="G116" i="1" s="1"/>
  <c r="O99" i="1"/>
  <c r="K99" i="1"/>
  <c r="T105" i="1" l="1"/>
  <c r="T116" i="1" s="1"/>
  <c r="G93" i="1"/>
  <c r="G99" i="1" s="1"/>
  <c r="O87" i="1"/>
  <c r="K87" i="1"/>
  <c r="G81" i="1" l="1"/>
  <c r="G87" i="1" s="1"/>
  <c r="K75" i="1"/>
  <c r="O75" i="1" l="1"/>
  <c r="G69" i="1"/>
  <c r="G75" i="1" l="1"/>
  <c r="T69" i="1"/>
  <c r="D393" i="1" l="1"/>
  <c r="T392" i="1"/>
  <c r="D361" i="1"/>
  <c r="D321" i="1"/>
  <c r="D281" i="1"/>
  <c r="D260" i="1"/>
  <c r="D241" i="1"/>
  <c r="D180" i="1"/>
  <c r="T390" i="1" l="1"/>
  <c r="T391" i="1"/>
  <c r="T171" i="1"/>
  <c r="T174" i="1"/>
  <c r="T188" i="1"/>
  <c r="T190" i="1"/>
  <c r="T191" i="1"/>
  <c r="T193" i="1"/>
  <c r="T194" i="1"/>
  <c r="T196" i="1"/>
  <c r="T176" i="1"/>
  <c r="T175" i="1"/>
  <c r="T177" i="1"/>
  <c r="T199" i="1"/>
  <c r="T187" i="1"/>
  <c r="T168" i="1"/>
  <c r="T165" i="1"/>
  <c r="T169" i="1"/>
  <c r="T172" i="1"/>
  <c r="T186" i="1"/>
  <c r="T198" i="1"/>
  <c r="T189" i="1"/>
  <c r="T192" i="1"/>
  <c r="T167" i="1"/>
  <c r="T197" i="1"/>
  <c r="T173" i="1"/>
  <c r="T166" i="1"/>
  <c r="T195" i="1"/>
  <c r="D99" i="1"/>
  <c r="D87" i="1"/>
  <c r="D75" i="1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T361" i="1" l="1"/>
  <c r="T321" i="1"/>
  <c r="T241" i="1"/>
  <c r="T301" i="1"/>
  <c r="T220" i="1"/>
  <c r="T180" i="1"/>
  <c r="N15" i="4"/>
  <c r="T393" i="1"/>
  <c r="T200" i="1"/>
  <c r="T124" i="1"/>
  <c r="T81" i="1"/>
  <c r="T87" i="1" s="1"/>
  <c r="T93" i="1"/>
  <c r="T99" i="1" s="1"/>
  <c r="T130" i="1"/>
  <c r="T123" i="1"/>
  <c r="T129" i="1"/>
  <c r="T125" i="1"/>
  <c r="T127" i="1"/>
  <c r="T131" i="1"/>
  <c r="T126" i="1"/>
  <c r="T128" i="1"/>
  <c r="T145" i="1"/>
  <c r="S12" i="5"/>
  <c r="S29" i="6"/>
  <c r="F15" i="4"/>
  <c r="R15" i="4"/>
  <c r="S11" i="4"/>
  <c r="S15" i="4" s="1"/>
  <c r="T138" i="1" l="1"/>
  <c r="T75" i="1"/>
  <c r="T159" i="1" l="1"/>
  <c r="S159" i="1"/>
</calcChain>
</file>

<file path=xl/sharedStrings.xml><?xml version="1.0" encoding="utf-8"?>
<sst xmlns="http://schemas.openxmlformats.org/spreadsheetml/2006/main" count="1036" uniqueCount="145">
  <si>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</si>
  <si>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</si>
  <si>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</si>
  <si>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</si>
  <si>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</si>
  <si>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</si>
  <si>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</si>
  <si>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</si>
  <si>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</si>
  <si>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</si>
  <si>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</si>
  <si>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</si>
  <si>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</si>
  <si>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</si>
  <si>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</si>
  <si>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</si>
  <si>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</si>
  <si>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</si>
  <si>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</si>
  <si>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</si>
  <si>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</si>
  <si>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</si>
  <si>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</si>
  <si>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</si>
  <si>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</si>
  <si>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</si>
  <si>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</si>
  <si>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</si>
  <si>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</si>
  <si>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</si>
  <si>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</si>
  <si>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</si>
  <si>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</si>
  <si>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</si>
  <si>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</si>
  <si>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</si>
  <si>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</si>
  <si>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</si>
  <si>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</si>
  <si>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</si>
  <si>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</si>
  <si>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</si>
  <si>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</si>
  <si>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</si>
  <si>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</si>
  <si>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</si>
  <si>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</si>
  <si>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</si>
  <si>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</si>
  <si>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</si>
  <si>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</si>
  <si>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</si>
  <si>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</si>
  <si>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</si>
  <si>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</si>
  <si>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</si>
  <si>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</si>
  <si>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</si>
  <si>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</si>
  <si>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</si>
  <si>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</si>
  <si>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</si>
  <si>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</si>
  <si>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</si>
  <si>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</si>
  <si>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</si>
  <si>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</si>
  <si>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</si>
  <si>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</si>
  <si>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</si>
  <si>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</si>
  <si>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</si>
  <si>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</si>
  <si>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</si>
  <si>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</si>
  <si>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</si>
  <si>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</si>
  <si>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</si>
  <si>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</si>
  <si>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</si>
  <si>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</si>
  <si>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</si>
  <si>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</si>
  <si>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</si>
  <si>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</si>
  <si>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</si>
  <si>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</si>
  <si>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</si>
  <si>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</si>
  <si>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</si>
  <si>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</si>
  <si>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</si>
  <si>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</si>
  <si>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</si>
  <si>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</si>
  <si>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</si>
  <si>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</si>
  <si>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</si>
  <si>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</si>
  <si>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</si>
  <si>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</si>
  <si>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</si>
  <si>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</si>
  <si>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</si>
  <si>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</si>
  <si>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</si>
  <si>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</si>
  <si>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</si>
  <si>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</si>
  <si>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</si>
  <si>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</si>
  <si>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</si>
  <si>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</si>
  <si>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</si>
  <si>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</si>
  <si>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</si>
  <si>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</si>
  <si>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</si>
  <si>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</si>
  <si>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</si>
  <si>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</si>
  <si>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</si>
  <si>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</si>
  <si>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</si>
  <si>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</si>
  <si>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</si>
  <si>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</si>
  <si>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</si>
  <si>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</si>
  <si>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</si>
  <si>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</si>
  <si>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</si>
  <si>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</si>
  <si>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</si>
  <si>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</si>
  <si>
    <t>SERVICIOS DE LICENCIAS DE CONDUCIR ORLANDO</t>
  </si>
  <si>
    <t xml:space="preserve">SERVICIOS DE LICENCIAS DE CONDUCIR MIAMI </t>
  </si>
  <si>
    <t>SERVICIOS DE LICENCIAS DE CONDUCIR FILADELFIA</t>
  </si>
  <si>
    <t xml:space="preserve"> </t>
  </si>
  <si>
    <t>n/a</t>
  </si>
  <si>
    <t>Actividad en la Vía Pública</t>
  </si>
  <si>
    <t xml:space="preserve">Autorización para colocar Publicidad Exterior </t>
  </si>
  <si>
    <t>Autorización para intervención en las Vías Públicas</t>
  </si>
  <si>
    <t>Filmaciones y Fotografías en las Vías Públicas</t>
  </si>
  <si>
    <t xml:space="preserve">Ocupación de las Vías Públicas para trabajos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</si>
</sst>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6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7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10" fillId="2" borderId="2" xfId="0" applyFont="1" applyFill="1" applyBorder="1" applyAlignment="1">
      <alignment horizontal="right" vertical="center"/>
    </xf>
    <xf numFmtId="1" fontId="10" fillId="2" borderId="2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1" fontId="12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936"/>
  <sheetViews>
    <sheetView showGridLines="0" tabSelected="1" view="pageLayout" topLeftCell="B3" zoomScaleNormal="20" zoomScaleSheetLayoutView="20" workbookViewId="0">
      <selection activeCell="C3" sqref="C3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3.7109375" customWidth="1"/>
    <col min="15" max="15" width="13.42578125" style="7" customWidth="1"/>
    <col min="16" max="16" width="13" style="32" customWidth="1"/>
    <col min="17" max="17" width="16.5703125" style="32" customWidth="1"/>
    <col min="18" max="18" width="15.42578125" style="32" customWidth="1"/>
    <col min="19" max="19" width="13.42578125" style="65" customWidth="1"/>
    <col min="20" max="20" width="26.85546875" style="65" customWidth="1"/>
    <col min="24" max="24" width="13.140625" customWidth="1"/>
  </cols>
  <sheetData>
    <row r="1" spans="3:26" x14ac:dyDescent="0.25">
      <c r="C1" s="11"/>
    </row>
    <row r="3" spans="3:26" ht="15.75" thickBot="1" x14ac:dyDescent="0.3"/>
    <row r="4" spans="3:26" ht="15.75" x14ac:dyDescent="0.25">
      <c r="C4" s="115" t="s">
        <v>0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</row>
    <row r="5" spans="3:26" ht="15.75" x14ac:dyDescent="0.25">
      <c r="C5" s="107" t="s">
        <v>132</v>
      </c>
      <c r="D5" s="109" t="s">
        <v>2</v>
      </c>
      <c r="E5" s="109"/>
      <c r="F5" s="109"/>
      <c r="G5" s="109"/>
      <c r="H5" s="109" t="s">
        <v>3</v>
      </c>
      <c r="I5" s="109"/>
      <c r="J5" s="109"/>
      <c r="K5" s="109"/>
      <c r="L5" s="109" t="s">
        <v>4</v>
      </c>
      <c r="M5" s="109"/>
      <c r="N5" s="109"/>
      <c r="O5" s="109"/>
      <c r="P5" s="109" t="s">
        <v>5</v>
      </c>
      <c r="Q5" s="109"/>
      <c r="R5" s="109"/>
      <c r="S5" s="109"/>
      <c r="T5" s="110" t="s">
        <v>6</v>
      </c>
      <c r="V5" s="10" t="s">
        <v>2</v>
      </c>
      <c r="W5" s="10" t="s">
        <v>3</v>
      </c>
      <c r="X5" s="10"/>
      <c r="Y5" s="10"/>
      <c r="Z5" s="10"/>
    </row>
    <row r="6" spans="3:26" ht="16.5" thickBot="1" x14ac:dyDescent="0.3">
      <c r="C6" s="108"/>
      <c r="D6" s="40" t="s">
        <v>7</v>
      </c>
      <c r="E6" s="40" t="s">
        <v>8</v>
      </c>
      <c r="F6" s="40" t="s">
        <v>9</v>
      </c>
      <c r="G6" s="40" t="s">
        <v>10</v>
      </c>
      <c r="H6" s="83" t="s">
        <v>11</v>
      </c>
      <c r="I6" s="40" t="s">
        <v>12</v>
      </c>
      <c r="J6" s="40" t="s">
        <v>13</v>
      </c>
      <c r="K6" s="40" t="s">
        <v>14</v>
      </c>
      <c r="L6" s="40" t="s">
        <v>15</v>
      </c>
      <c r="M6" s="40" t="s">
        <v>16</v>
      </c>
      <c r="N6" s="40" t="s">
        <v>17</v>
      </c>
      <c r="O6" s="40" t="s">
        <v>18</v>
      </c>
      <c r="P6" s="40" t="s">
        <v>19</v>
      </c>
      <c r="Q6" s="40" t="s">
        <v>20</v>
      </c>
      <c r="R6" s="40" t="s">
        <v>21</v>
      </c>
      <c r="S6" s="40" t="s">
        <v>22</v>
      </c>
      <c r="T6" s="111"/>
      <c r="U6" s="10" t="s">
        <v>2</v>
      </c>
      <c r="V6" s="10" t="s">
        <v>3</v>
      </c>
      <c r="W6" s="10" t="s">
        <v>4</v>
      </c>
      <c r="X6" s="10"/>
    </row>
    <row r="7" spans="3:26" s="32" customFormat="1" ht="15.75" x14ac:dyDescent="0.25">
      <c r="C7" s="5" t="s">
        <v>23</v>
      </c>
      <c r="D7" s="18">
        <v>10158</v>
      </c>
      <c r="E7" s="18">
        <v>9486</v>
      </c>
      <c r="F7" s="18">
        <v>9075</v>
      </c>
      <c r="G7" s="16">
        <f t="shared" ref="G7:G33" si="0">SUM(D7:F7)</f>
        <v>28719</v>
      </c>
      <c r="H7" s="84">
        <v>10490</v>
      </c>
      <c r="I7" s="18">
        <v>10224</v>
      </c>
      <c r="J7" s="18">
        <v>9745</v>
      </c>
      <c r="K7" s="16">
        <f>SUM(H7:J7)</f>
        <v>30459</v>
      </c>
      <c r="L7" s="18">
        <v>11433</v>
      </c>
      <c r="M7" s="18">
        <v>10032</v>
      </c>
      <c r="N7" s="18">
        <v>9257</v>
      </c>
      <c r="O7" s="16">
        <f>SUM(L7:N7)</f>
        <v>30722</v>
      </c>
      <c r="P7" s="18">
        <v>10162</v>
      </c>
      <c r="Q7" s="18">
        <v>8167</v>
      </c>
      <c r="R7" s="18">
        <v>7835</v>
      </c>
      <c r="S7" s="16">
        <f>SUM(P7:R7)</f>
        <v>26164</v>
      </c>
      <c r="T7" s="37">
        <f>S7+O7+K7+G7</f>
        <v>116064</v>
      </c>
      <c r="W7" s="63"/>
      <c r="X7" s="63"/>
    </row>
    <row r="8" spans="3:26" s="32" customFormat="1" ht="15.75" x14ac:dyDescent="0.25">
      <c r="C8" s="4" t="s">
        <v>24</v>
      </c>
      <c r="D8" s="15">
        <v>7388</v>
      </c>
      <c r="E8" s="15">
        <v>7688</v>
      </c>
      <c r="F8" s="15">
        <v>7673</v>
      </c>
      <c r="G8" s="16">
        <f t="shared" si="0"/>
        <v>22749</v>
      </c>
      <c r="H8" s="85">
        <v>9020</v>
      </c>
      <c r="I8" s="15">
        <v>8968</v>
      </c>
      <c r="J8" s="15">
        <v>8067</v>
      </c>
      <c r="K8" s="16">
        <f>SUM(H8:J8)</f>
        <v>26055</v>
      </c>
      <c r="L8" s="15">
        <v>9807</v>
      </c>
      <c r="M8" s="15">
        <v>8959</v>
      </c>
      <c r="N8" s="15">
        <v>8068</v>
      </c>
      <c r="O8" s="16">
        <f t="shared" ref="O8:O33" si="1">SUM(L8:N8)</f>
        <v>26834</v>
      </c>
      <c r="P8" s="15">
        <v>8921</v>
      </c>
      <c r="Q8" s="18">
        <v>7666</v>
      </c>
      <c r="R8" s="18">
        <v>7949</v>
      </c>
      <c r="S8" s="16">
        <f t="shared" ref="S8:S33" si="2">SUM(P8:R8)</f>
        <v>24536</v>
      </c>
      <c r="T8" s="25">
        <f>SUM(G8,O8,K8, S8)</f>
        <v>100174</v>
      </c>
      <c r="W8" s="63"/>
      <c r="X8" s="63"/>
    </row>
    <row r="9" spans="3:26" s="32" customFormat="1" ht="15.75" x14ac:dyDescent="0.25">
      <c r="C9" s="4" t="s">
        <v>25</v>
      </c>
      <c r="D9" s="15">
        <v>87</v>
      </c>
      <c r="E9" s="15">
        <v>76</v>
      </c>
      <c r="F9" s="15">
        <v>98</v>
      </c>
      <c r="G9" s="16">
        <f t="shared" si="0"/>
        <v>261</v>
      </c>
      <c r="H9" s="85">
        <v>101</v>
      </c>
      <c r="I9" s="15">
        <v>67</v>
      </c>
      <c r="J9" s="15">
        <v>84</v>
      </c>
      <c r="K9" s="16">
        <f t="shared" ref="K9:K33" si="3">SUM(H9:J9)</f>
        <v>252</v>
      </c>
      <c r="L9" s="15">
        <v>87</v>
      </c>
      <c r="M9" s="15">
        <v>98</v>
      </c>
      <c r="N9" s="15">
        <v>46</v>
      </c>
      <c r="O9" s="16">
        <f t="shared" si="1"/>
        <v>231</v>
      </c>
      <c r="P9" s="15">
        <v>29</v>
      </c>
      <c r="Q9" s="15">
        <v>20</v>
      </c>
      <c r="R9" s="15">
        <v>23</v>
      </c>
      <c r="S9" s="16">
        <f t="shared" si="2"/>
        <v>72</v>
      </c>
      <c r="T9" s="25">
        <f>SUM(G9,O9,K9, S9)</f>
        <v>816</v>
      </c>
      <c r="W9" s="63"/>
      <c r="X9" s="63"/>
    </row>
    <row r="10" spans="3:26" s="32" customFormat="1" ht="15" customHeight="1" x14ac:dyDescent="0.25">
      <c r="C10" s="4" t="s">
        <v>126</v>
      </c>
      <c r="D10" s="15">
        <v>29487</v>
      </c>
      <c r="E10" s="15">
        <v>22023</v>
      </c>
      <c r="F10" s="15">
        <v>20827</v>
      </c>
      <c r="G10" s="16">
        <f t="shared" si="0"/>
        <v>72337</v>
      </c>
      <c r="H10" s="85">
        <v>326</v>
      </c>
      <c r="I10" s="85">
        <v>307</v>
      </c>
      <c r="J10" s="85">
        <v>298</v>
      </c>
      <c r="K10" s="16">
        <f t="shared" si="3"/>
        <v>931</v>
      </c>
      <c r="L10" s="15">
        <v>373</v>
      </c>
      <c r="M10" s="15">
        <v>38</v>
      </c>
      <c r="N10" s="15">
        <v>261</v>
      </c>
      <c r="O10" s="16">
        <f t="shared" si="1"/>
        <v>672</v>
      </c>
      <c r="P10" s="15">
        <v>38</v>
      </c>
      <c r="Q10" s="15">
        <v>23688</v>
      </c>
      <c r="R10" s="15">
        <v>38</v>
      </c>
      <c r="S10" s="16">
        <f t="shared" si="2"/>
        <v>23764</v>
      </c>
      <c r="T10" s="25">
        <f>SUM(G10,O10,K10, S10)</f>
        <v>97704</v>
      </c>
      <c r="W10" s="63"/>
      <c r="X10" s="63" t="s">
        <v>27</v>
      </c>
    </row>
    <row r="11" spans="3:26" s="32" customFormat="1" ht="15" customHeight="1" x14ac:dyDescent="0.25">
      <c r="C11" s="4" t="s">
        <v>26</v>
      </c>
      <c r="D11" s="15">
        <v>1856</v>
      </c>
      <c r="E11" s="15">
        <v>1311</v>
      </c>
      <c r="F11" s="15">
        <v>1452</v>
      </c>
      <c r="G11" s="16">
        <f t="shared" si="0"/>
        <v>4619</v>
      </c>
      <c r="H11" s="85">
        <v>1668</v>
      </c>
      <c r="I11" s="15">
        <v>1688</v>
      </c>
      <c r="J11" s="15">
        <v>1523</v>
      </c>
      <c r="K11" s="16">
        <f t="shared" si="3"/>
        <v>4879</v>
      </c>
      <c r="L11" s="15">
        <v>1850</v>
      </c>
      <c r="M11" s="15">
        <v>1681</v>
      </c>
      <c r="N11" s="15">
        <v>1641</v>
      </c>
      <c r="O11" s="16">
        <f t="shared" si="1"/>
        <v>5172</v>
      </c>
      <c r="P11" s="15">
        <v>1799</v>
      </c>
      <c r="Q11" s="15">
        <v>1601</v>
      </c>
      <c r="R11" s="15">
        <v>1806</v>
      </c>
      <c r="S11" s="16">
        <f t="shared" si="2"/>
        <v>5206</v>
      </c>
      <c r="T11" s="25">
        <f>SUM(G11,O11,K11, S11)</f>
        <v>19876</v>
      </c>
      <c r="W11" s="63"/>
      <c r="X11" s="63" t="s">
        <v>28</v>
      </c>
    </row>
    <row r="12" spans="3:26" s="32" customFormat="1" ht="15.75" x14ac:dyDescent="0.25">
      <c r="C12" s="4" t="s">
        <v>29</v>
      </c>
      <c r="D12" s="15">
        <v>38</v>
      </c>
      <c r="E12" s="15">
        <v>43</v>
      </c>
      <c r="F12" s="15">
        <v>99</v>
      </c>
      <c r="G12" s="16">
        <f t="shared" si="0"/>
        <v>180</v>
      </c>
      <c r="H12" s="84">
        <v>166</v>
      </c>
      <c r="I12" s="18">
        <v>71</v>
      </c>
      <c r="J12" s="18">
        <v>59</v>
      </c>
      <c r="K12" s="16">
        <f t="shared" si="3"/>
        <v>296</v>
      </c>
      <c r="L12" s="15">
        <v>45</v>
      </c>
      <c r="M12" s="15">
        <v>40</v>
      </c>
      <c r="N12" s="15">
        <v>39</v>
      </c>
      <c r="O12" s="16">
        <f t="shared" si="1"/>
        <v>124</v>
      </c>
      <c r="P12" s="15">
        <v>37</v>
      </c>
      <c r="Q12" s="15">
        <v>66</v>
      </c>
      <c r="R12" s="15">
        <v>106</v>
      </c>
      <c r="S12" s="16">
        <f t="shared" si="2"/>
        <v>209</v>
      </c>
      <c r="T12" s="25">
        <f>SUM(G12,O12,K12, S12)</f>
        <v>809</v>
      </c>
      <c r="W12" s="63"/>
      <c r="X12" s="63" t="s">
        <v>30</v>
      </c>
    </row>
    <row r="13" spans="3:26" s="32" customFormat="1" ht="15.75" x14ac:dyDescent="0.25">
      <c r="C13" s="4" t="s">
        <v>31</v>
      </c>
      <c r="D13" s="15">
        <v>60</v>
      </c>
      <c r="E13" s="15">
        <v>39</v>
      </c>
      <c r="F13" s="15">
        <v>38</v>
      </c>
      <c r="G13" s="16">
        <f t="shared" si="0"/>
        <v>137</v>
      </c>
      <c r="H13" s="85">
        <v>48</v>
      </c>
      <c r="I13" s="15">
        <v>61</v>
      </c>
      <c r="J13" s="15">
        <v>37</v>
      </c>
      <c r="K13" s="16">
        <f t="shared" si="3"/>
        <v>146</v>
      </c>
      <c r="L13" s="15">
        <v>42</v>
      </c>
      <c r="M13" s="15">
        <v>34</v>
      </c>
      <c r="N13" s="15">
        <v>40</v>
      </c>
      <c r="O13" s="16">
        <f t="shared" si="1"/>
        <v>116</v>
      </c>
      <c r="P13" s="15">
        <v>39</v>
      </c>
      <c r="Q13" s="15">
        <v>34</v>
      </c>
      <c r="R13" s="15">
        <v>79</v>
      </c>
      <c r="S13" s="16">
        <f t="shared" si="2"/>
        <v>152</v>
      </c>
      <c r="T13" s="25">
        <f t="shared" ref="T13:T33" si="4">SUM(G13,O13,K13, S13)</f>
        <v>551</v>
      </c>
      <c r="W13" s="63"/>
      <c r="X13" s="63" t="s">
        <v>32</v>
      </c>
    </row>
    <row r="14" spans="3:26" s="32" customFormat="1" ht="15.75" x14ac:dyDescent="0.25">
      <c r="C14" s="4" t="s">
        <v>33</v>
      </c>
      <c r="D14" s="15">
        <v>13</v>
      </c>
      <c r="E14" s="15">
        <v>23</v>
      </c>
      <c r="F14" s="15">
        <v>16</v>
      </c>
      <c r="G14" s="16">
        <f t="shared" si="0"/>
        <v>52</v>
      </c>
      <c r="H14" s="85">
        <v>8</v>
      </c>
      <c r="I14" s="15">
        <v>6</v>
      </c>
      <c r="J14" s="15">
        <v>4</v>
      </c>
      <c r="K14" s="16">
        <f t="shared" si="3"/>
        <v>18</v>
      </c>
      <c r="L14" s="15">
        <v>2</v>
      </c>
      <c r="M14" s="15">
        <v>2</v>
      </c>
      <c r="N14" s="15">
        <v>15</v>
      </c>
      <c r="O14" s="16">
        <f t="shared" si="1"/>
        <v>19</v>
      </c>
      <c r="P14" s="15">
        <v>9</v>
      </c>
      <c r="Q14" s="15">
        <v>8</v>
      </c>
      <c r="R14" s="15">
        <v>4</v>
      </c>
      <c r="S14" s="16">
        <f t="shared" si="2"/>
        <v>21</v>
      </c>
      <c r="T14" s="25">
        <f>SUM(G14,O14,K14, S14)</f>
        <v>110</v>
      </c>
      <c r="W14" s="63"/>
      <c r="X14" s="63" t="s">
        <v>34</v>
      </c>
    </row>
    <row r="15" spans="3:26" s="32" customFormat="1" ht="15.75" x14ac:dyDescent="0.25">
      <c r="C15" s="4" t="s">
        <v>35</v>
      </c>
      <c r="D15" s="15">
        <v>231</v>
      </c>
      <c r="E15" s="15">
        <v>258</v>
      </c>
      <c r="F15" s="15">
        <v>178</v>
      </c>
      <c r="G15" s="16">
        <f t="shared" si="0"/>
        <v>667</v>
      </c>
      <c r="H15" s="85">
        <v>123</v>
      </c>
      <c r="I15" s="15">
        <v>93</v>
      </c>
      <c r="J15" s="15">
        <v>85</v>
      </c>
      <c r="K15" s="16">
        <f t="shared" si="3"/>
        <v>301</v>
      </c>
      <c r="L15" s="15">
        <v>97</v>
      </c>
      <c r="M15" s="15">
        <v>141</v>
      </c>
      <c r="N15" s="15">
        <v>118</v>
      </c>
      <c r="O15" s="16">
        <f t="shared" si="1"/>
        <v>356</v>
      </c>
      <c r="P15" s="15">
        <v>92</v>
      </c>
      <c r="Q15" s="15">
        <v>132</v>
      </c>
      <c r="R15" s="15">
        <v>106</v>
      </c>
      <c r="S15" s="16">
        <f t="shared" si="2"/>
        <v>330</v>
      </c>
      <c r="T15" s="25">
        <f t="shared" si="4"/>
        <v>1654</v>
      </c>
      <c r="W15" s="63"/>
      <c r="X15" s="63"/>
    </row>
    <row r="16" spans="3:26" s="32" customFormat="1" ht="15.75" x14ac:dyDescent="0.25">
      <c r="C16" s="4" t="s">
        <v>36</v>
      </c>
      <c r="D16" s="15">
        <v>101</v>
      </c>
      <c r="E16" s="15">
        <v>105</v>
      </c>
      <c r="F16" s="15">
        <v>106</v>
      </c>
      <c r="G16" s="16">
        <f t="shared" si="0"/>
        <v>312</v>
      </c>
      <c r="H16" s="85">
        <v>114</v>
      </c>
      <c r="I16" s="15">
        <v>98</v>
      </c>
      <c r="J16" s="15">
        <v>99</v>
      </c>
      <c r="K16" s="16">
        <f t="shared" si="3"/>
        <v>311</v>
      </c>
      <c r="L16" s="15">
        <v>115</v>
      </c>
      <c r="M16" s="15">
        <v>97</v>
      </c>
      <c r="N16" s="15">
        <v>103</v>
      </c>
      <c r="O16" s="16">
        <f t="shared" si="1"/>
        <v>315</v>
      </c>
      <c r="P16" s="15">
        <v>88</v>
      </c>
      <c r="Q16" s="15">
        <v>138</v>
      </c>
      <c r="R16" s="15">
        <v>117</v>
      </c>
      <c r="S16" s="16">
        <f t="shared" si="2"/>
        <v>343</v>
      </c>
      <c r="T16" s="25">
        <f t="shared" si="4"/>
        <v>1281</v>
      </c>
      <c r="W16" s="63"/>
      <c r="X16" s="63"/>
    </row>
    <row r="17" spans="3:28" s="32" customFormat="1" ht="15.75" x14ac:dyDescent="0.25">
      <c r="C17" s="4" t="s">
        <v>37</v>
      </c>
      <c r="D17" s="15">
        <v>63</v>
      </c>
      <c r="E17" s="15">
        <v>68</v>
      </c>
      <c r="F17" s="15">
        <v>61</v>
      </c>
      <c r="G17" s="16">
        <f t="shared" si="0"/>
        <v>192</v>
      </c>
      <c r="H17" s="84">
        <v>141</v>
      </c>
      <c r="I17" s="18">
        <v>197</v>
      </c>
      <c r="J17" s="18">
        <v>151</v>
      </c>
      <c r="K17" s="16">
        <f t="shared" si="3"/>
        <v>489</v>
      </c>
      <c r="L17" s="15">
        <v>109</v>
      </c>
      <c r="M17" s="15">
        <v>109</v>
      </c>
      <c r="N17" s="15">
        <v>100</v>
      </c>
      <c r="O17" s="16">
        <f t="shared" si="1"/>
        <v>318</v>
      </c>
      <c r="P17" s="15">
        <v>112</v>
      </c>
      <c r="Q17" s="15">
        <v>89</v>
      </c>
      <c r="R17" s="15">
        <v>115</v>
      </c>
      <c r="S17" s="16">
        <f t="shared" si="2"/>
        <v>316</v>
      </c>
      <c r="T17" s="25">
        <f t="shared" si="4"/>
        <v>1315</v>
      </c>
      <c r="W17" s="63"/>
      <c r="X17" s="63" t="s">
        <v>38</v>
      </c>
    </row>
    <row r="18" spans="3:28" s="32" customFormat="1" ht="15.75" x14ac:dyDescent="0.25">
      <c r="C18" s="4" t="s">
        <v>39</v>
      </c>
      <c r="D18" s="15">
        <v>290</v>
      </c>
      <c r="E18" s="15">
        <v>208</v>
      </c>
      <c r="F18" s="15">
        <v>244</v>
      </c>
      <c r="G18" s="16">
        <f t="shared" si="0"/>
        <v>742</v>
      </c>
      <c r="H18" s="85">
        <v>209</v>
      </c>
      <c r="I18" s="15">
        <v>133</v>
      </c>
      <c r="J18" s="15">
        <v>162</v>
      </c>
      <c r="K18" s="16">
        <f t="shared" si="3"/>
        <v>504</v>
      </c>
      <c r="L18" s="15">
        <v>138</v>
      </c>
      <c r="M18" s="15">
        <v>102</v>
      </c>
      <c r="N18" s="15">
        <v>130</v>
      </c>
      <c r="O18" s="16">
        <f t="shared" si="1"/>
        <v>370</v>
      </c>
      <c r="P18" s="15">
        <v>170</v>
      </c>
      <c r="Q18" s="15">
        <v>139</v>
      </c>
      <c r="R18" s="15">
        <v>131</v>
      </c>
      <c r="S18" s="16">
        <f t="shared" si="2"/>
        <v>440</v>
      </c>
      <c r="T18" s="25">
        <f t="shared" si="4"/>
        <v>2056</v>
      </c>
      <c r="W18" s="63"/>
      <c r="X18" s="63" t="s">
        <v>40</v>
      </c>
    </row>
    <row r="19" spans="3:28" s="32" customFormat="1" ht="15.75" x14ac:dyDescent="0.25">
      <c r="C19" s="4" t="s">
        <v>41</v>
      </c>
      <c r="D19" s="15">
        <v>13</v>
      </c>
      <c r="E19" s="15">
        <v>4</v>
      </c>
      <c r="F19" s="15">
        <v>9</v>
      </c>
      <c r="G19" s="16">
        <f t="shared" si="0"/>
        <v>26</v>
      </c>
      <c r="H19" s="85">
        <v>7</v>
      </c>
      <c r="I19" s="15">
        <v>6</v>
      </c>
      <c r="J19" s="15">
        <v>9</v>
      </c>
      <c r="K19" s="16">
        <f t="shared" si="3"/>
        <v>22</v>
      </c>
      <c r="L19" s="15">
        <v>12</v>
      </c>
      <c r="M19" s="15">
        <v>6</v>
      </c>
      <c r="N19" s="15">
        <v>7</v>
      </c>
      <c r="O19" s="16">
        <f t="shared" si="1"/>
        <v>25</v>
      </c>
      <c r="P19" s="15">
        <v>7</v>
      </c>
      <c r="Q19" s="15">
        <v>13</v>
      </c>
      <c r="R19" s="15">
        <v>5</v>
      </c>
      <c r="S19" s="16">
        <f t="shared" si="2"/>
        <v>25</v>
      </c>
      <c r="T19" s="25">
        <f>SUM(G19,O19,K19, S19)</f>
        <v>98</v>
      </c>
      <c r="W19" s="63"/>
      <c r="X19" s="63"/>
    </row>
    <row r="20" spans="3:28" s="32" customFormat="1" ht="15.75" x14ac:dyDescent="0.25">
      <c r="C20" s="4" t="s">
        <v>133</v>
      </c>
      <c r="D20" s="15">
        <v>41</v>
      </c>
      <c r="E20" s="15">
        <v>27</v>
      </c>
      <c r="F20" s="15">
        <v>23</v>
      </c>
      <c r="G20" s="16">
        <f t="shared" si="0"/>
        <v>91</v>
      </c>
      <c r="H20" s="85">
        <v>17</v>
      </c>
      <c r="I20" s="85">
        <v>9</v>
      </c>
      <c r="J20" s="85">
        <v>15</v>
      </c>
      <c r="K20" s="16">
        <f t="shared" si="3"/>
        <v>41</v>
      </c>
      <c r="L20" s="15">
        <v>19</v>
      </c>
      <c r="M20" s="15">
        <v>18</v>
      </c>
      <c r="N20" s="15">
        <v>9</v>
      </c>
      <c r="O20" s="16">
        <f t="shared" si="1"/>
        <v>46</v>
      </c>
      <c r="P20" s="15">
        <v>21</v>
      </c>
      <c r="Q20" s="15">
        <v>13</v>
      </c>
      <c r="R20" s="15">
        <v>26</v>
      </c>
      <c r="S20" s="16">
        <f t="shared" si="2"/>
        <v>60</v>
      </c>
      <c r="T20" s="25">
        <f t="shared" si="4"/>
        <v>238</v>
      </c>
      <c r="W20" s="63"/>
      <c r="X20" s="63"/>
    </row>
    <row r="21" spans="3:28" s="32" customFormat="1" ht="15.75" x14ac:dyDescent="0.25">
      <c r="C21" s="4" t="s">
        <v>42</v>
      </c>
      <c r="D21" s="15">
        <v>172</v>
      </c>
      <c r="E21" s="15">
        <v>149</v>
      </c>
      <c r="F21" s="15">
        <v>202</v>
      </c>
      <c r="G21" s="16">
        <f t="shared" si="0"/>
        <v>523</v>
      </c>
      <c r="H21" s="85">
        <v>168</v>
      </c>
      <c r="I21" s="15">
        <v>197</v>
      </c>
      <c r="J21" s="15">
        <v>208</v>
      </c>
      <c r="K21" s="16">
        <f t="shared" si="3"/>
        <v>573</v>
      </c>
      <c r="L21" s="15">
        <v>179</v>
      </c>
      <c r="M21" s="15">
        <v>206</v>
      </c>
      <c r="N21" s="15">
        <v>172</v>
      </c>
      <c r="O21" s="16">
        <f t="shared" si="1"/>
        <v>557</v>
      </c>
      <c r="P21" s="61">
        <v>203</v>
      </c>
      <c r="Q21" s="61">
        <v>180</v>
      </c>
      <c r="R21" s="61">
        <v>191</v>
      </c>
      <c r="S21" s="16">
        <f t="shared" si="2"/>
        <v>574</v>
      </c>
      <c r="T21" s="25">
        <f t="shared" si="4"/>
        <v>2227</v>
      </c>
      <c r="W21" s="63"/>
      <c r="X21" s="63" t="s">
        <v>43</v>
      </c>
    </row>
    <row r="22" spans="3:28" s="32" customFormat="1" ht="15.75" x14ac:dyDescent="0.25">
      <c r="C22" s="4" t="s">
        <v>44</v>
      </c>
      <c r="D22" s="15">
        <v>912</v>
      </c>
      <c r="E22" s="15">
        <v>652</v>
      </c>
      <c r="F22" s="15">
        <v>644</v>
      </c>
      <c r="G22" s="16">
        <f t="shared" si="0"/>
        <v>2208</v>
      </c>
      <c r="H22" s="84">
        <v>617</v>
      </c>
      <c r="I22" s="18">
        <v>422</v>
      </c>
      <c r="J22" s="18">
        <v>481</v>
      </c>
      <c r="K22" s="16">
        <f t="shared" si="3"/>
        <v>1520</v>
      </c>
      <c r="L22" s="15">
        <v>474</v>
      </c>
      <c r="M22" s="15">
        <v>505</v>
      </c>
      <c r="N22" s="15">
        <v>531</v>
      </c>
      <c r="O22" s="16">
        <f t="shared" si="1"/>
        <v>1510</v>
      </c>
      <c r="P22" s="61">
        <v>637</v>
      </c>
      <c r="Q22" s="61">
        <v>579</v>
      </c>
      <c r="R22" s="61">
        <v>543</v>
      </c>
      <c r="S22" s="16">
        <f t="shared" si="2"/>
        <v>1759</v>
      </c>
      <c r="T22" s="25">
        <f t="shared" si="4"/>
        <v>6997</v>
      </c>
      <c r="W22" s="63"/>
      <c r="X22" s="63" t="s">
        <v>45</v>
      </c>
    </row>
    <row r="23" spans="3:28" s="32" customFormat="1" ht="15.75" x14ac:dyDescent="0.25">
      <c r="C23" s="4" t="s">
        <v>46</v>
      </c>
      <c r="D23" s="15">
        <v>13</v>
      </c>
      <c r="E23" s="15">
        <v>12</v>
      </c>
      <c r="F23" s="15">
        <v>27</v>
      </c>
      <c r="G23" s="16">
        <f t="shared" si="0"/>
        <v>52</v>
      </c>
      <c r="H23" s="85">
        <v>37</v>
      </c>
      <c r="I23" s="15">
        <v>35</v>
      </c>
      <c r="J23" s="15">
        <v>38</v>
      </c>
      <c r="K23" s="16">
        <f t="shared" si="3"/>
        <v>110</v>
      </c>
      <c r="L23" s="15">
        <v>27</v>
      </c>
      <c r="M23" s="15">
        <v>26</v>
      </c>
      <c r="N23" s="15">
        <v>21</v>
      </c>
      <c r="O23" s="16">
        <f t="shared" si="1"/>
        <v>74</v>
      </c>
      <c r="P23" s="61">
        <v>26</v>
      </c>
      <c r="Q23" s="61">
        <v>16</v>
      </c>
      <c r="R23" s="61">
        <v>13</v>
      </c>
      <c r="S23" s="16">
        <f t="shared" si="2"/>
        <v>55</v>
      </c>
      <c r="T23" s="25">
        <f t="shared" si="4"/>
        <v>291</v>
      </c>
      <c r="W23" s="63"/>
      <c r="X23" s="63" t="s">
        <v>47</v>
      </c>
    </row>
    <row r="24" spans="3:28" s="32" customFormat="1" ht="15.75" x14ac:dyDescent="0.25">
      <c r="C24" s="4" t="s">
        <v>48</v>
      </c>
      <c r="D24" s="15">
        <v>50</v>
      </c>
      <c r="E24" s="15">
        <v>36</v>
      </c>
      <c r="F24" s="15">
        <v>54</v>
      </c>
      <c r="G24" s="16">
        <f t="shared" si="0"/>
        <v>140</v>
      </c>
      <c r="H24" s="85">
        <v>19</v>
      </c>
      <c r="I24" s="15">
        <v>15</v>
      </c>
      <c r="J24" s="15">
        <v>21</v>
      </c>
      <c r="K24" s="16">
        <f t="shared" si="3"/>
        <v>55</v>
      </c>
      <c r="L24" s="15">
        <v>27</v>
      </c>
      <c r="M24" s="15">
        <v>13</v>
      </c>
      <c r="N24" s="15">
        <v>31</v>
      </c>
      <c r="O24" s="16">
        <f t="shared" si="1"/>
        <v>71</v>
      </c>
      <c r="P24" s="62">
        <v>23</v>
      </c>
      <c r="Q24" s="62">
        <v>32</v>
      </c>
      <c r="R24" s="62">
        <v>16</v>
      </c>
      <c r="S24" s="16">
        <f t="shared" si="2"/>
        <v>71</v>
      </c>
      <c r="T24" s="25">
        <f>SUM(G24,O24,K24, S24)</f>
        <v>337</v>
      </c>
      <c r="W24" s="63"/>
      <c r="X24" s="63"/>
    </row>
    <row r="25" spans="3:28" s="32" customFormat="1" ht="15.75" x14ac:dyDescent="0.25">
      <c r="C25" s="4" t="s">
        <v>50</v>
      </c>
      <c r="D25" s="15">
        <v>45</v>
      </c>
      <c r="E25" s="15">
        <v>50</v>
      </c>
      <c r="F25" s="15">
        <v>50</v>
      </c>
      <c r="G25" s="16">
        <f t="shared" si="0"/>
        <v>145</v>
      </c>
      <c r="H25" s="85">
        <v>29</v>
      </c>
      <c r="I25" s="15">
        <v>29</v>
      </c>
      <c r="J25" s="15">
        <v>10</v>
      </c>
      <c r="K25" s="16">
        <f t="shared" si="3"/>
        <v>68</v>
      </c>
      <c r="L25" s="15">
        <v>14</v>
      </c>
      <c r="M25" s="15">
        <v>12</v>
      </c>
      <c r="N25" s="15">
        <v>14</v>
      </c>
      <c r="O25" s="16">
        <f t="shared" si="1"/>
        <v>40</v>
      </c>
      <c r="P25" s="15">
        <v>14</v>
      </c>
      <c r="Q25" s="15">
        <v>12</v>
      </c>
      <c r="R25" s="15">
        <v>13</v>
      </c>
      <c r="S25" s="16">
        <f t="shared" si="2"/>
        <v>39</v>
      </c>
      <c r="T25" s="25">
        <f t="shared" si="4"/>
        <v>292</v>
      </c>
      <c r="W25" s="63"/>
      <c r="X25" s="63"/>
      <c r="Y25" s="64"/>
      <c r="Z25" s="63"/>
      <c r="AA25" s="63"/>
      <c r="AB25" s="63"/>
    </row>
    <row r="26" spans="3:28" s="32" customFormat="1" ht="15.75" x14ac:dyDescent="0.25">
      <c r="C26" s="4" t="s">
        <v>51</v>
      </c>
      <c r="D26" s="15">
        <v>25330</v>
      </c>
      <c r="E26" s="15">
        <v>18678</v>
      </c>
      <c r="F26" s="15">
        <v>17828</v>
      </c>
      <c r="G26" s="16">
        <f t="shared" si="0"/>
        <v>61836</v>
      </c>
      <c r="H26" s="85">
        <v>19741</v>
      </c>
      <c r="I26" s="15">
        <v>19126</v>
      </c>
      <c r="J26" s="15">
        <v>18705</v>
      </c>
      <c r="K26" s="16">
        <f t="shared" si="3"/>
        <v>57572</v>
      </c>
      <c r="L26" s="15">
        <v>20214</v>
      </c>
      <c r="M26" s="15">
        <v>18902</v>
      </c>
      <c r="N26" s="15">
        <v>19050</v>
      </c>
      <c r="O26" s="16">
        <f t="shared" si="1"/>
        <v>58166</v>
      </c>
      <c r="P26" s="15">
        <v>21407</v>
      </c>
      <c r="Q26" s="15">
        <v>19631</v>
      </c>
      <c r="R26" s="15">
        <v>21209</v>
      </c>
      <c r="S26" s="16">
        <f t="shared" si="2"/>
        <v>62247</v>
      </c>
      <c r="T26" s="25">
        <f t="shared" si="4"/>
        <v>239821</v>
      </c>
      <c r="W26" s="63"/>
      <c r="X26" s="63"/>
      <c r="Y26" s="64"/>
      <c r="Z26" s="63"/>
      <c r="AA26" s="63"/>
      <c r="AB26" s="63"/>
    </row>
    <row r="27" spans="3:28" s="32" customFormat="1" ht="15.75" x14ac:dyDescent="0.25">
      <c r="C27" s="4" t="s">
        <v>52</v>
      </c>
      <c r="D27" s="15">
        <v>4115</v>
      </c>
      <c r="E27" s="15">
        <v>3221</v>
      </c>
      <c r="F27" s="15">
        <v>2925</v>
      </c>
      <c r="G27" s="16">
        <f t="shared" si="0"/>
        <v>10261</v>
      </c>
      <c r="H27" s="84">
        <v>3459</v>
      </c>
      <c r="I27" s="18">
        <v>3299</v>
      </c>
      <c r="J27" s="18">
        <v>2994</v>
      </c>
      <c r="K27" s="16">
        <f t="shared" si="3"/>
        <v>9752</v>
      </c>
      <c r="L27" s="15">
        <v>3391</v>
      </c>
      <c r="M27" s="15">
        <v>3262</v>
      </c>
      <c r="N27" s="15">
        <v>3331</v>
      </c>
      <c r="O27" s="16">
        <f t="shared" si="1"/>
        <v>9984</v>
      </c>
      <c r="P27" s="15">
        <v>3615</v>
      </c>
      <c r="Q27" s="15">
        <v>3190</v>
      </c>
      <c r="R27" s="15">
        <v>3190</v>
      </c>
      <c r="S27" s="16">
        <f t="shared" si="2"/>
        <v>9995</v>
      </c>
      <c r="T27" s="25">
        <f t="shared" si="4"/>
        <v>39992</v>
      </c>
    </row>
    <row r="28" spans="3:28" s="32" customFormat="1" ht="15.75" x14ac:dyDescent="0.25">
      <c r="C28" s="4" t="s">
        <v>53</v>
      </c>
      <c r="D28" s="15">
        <v>592</v>
      </c>
      <c r="E28" s="15">
        <v>483</v>
      </c>
      <c r="F28" s="15">
        <v>411</v>
      </c>
      <c r="G28" s="16">
        <f t="shared" si="0"/>
        <v>1486</v>
      </c>
      <c r="H28" s="85">
        <v>572</v>
      </c>
      <c r="I28" s="15">
        <v>499</v>
      </c>
      <c r="J28" s="15">
        <v>430</v>
      </c>
      <c r="K28" s="16">
        <f t="shared" si="3"/>
        <v>1501</v>
      </c>
      <c r="L28" s="15">
        <v>519</v>
      </c>
      <c r="M28" s="15">
        <v>449</v>
      </c>
      <c r="N28" s="15">
        <v>509</v>
      </c>
      <c r="O28" s="16">
        <f t="shared" si="1"/>
        <v>1477</v>
      </c>
      <c r="P28" s="15">
        <v>553</v>
      </c>
      <c r="Q28" s="15">
        <v>504</v>
      </c>
      <c r="R28" s="15">
        <v>445</v>
      </c>
      <c r="S28" s="16">
        <f t="shared" si="2"/>
        <v>1502</v>
      </c>
      <c r="T28" s="25">
        <f>SUM(G28,O28,K28, S28)</f>
        <v>5966</v>
      </c>
    </row>
    <row r="29" spans="3:28" ht="15.75" x14ac:dyDescent="0.25">
      <c r="C29" s="4" t="s">
        <v>54</v>
      </c>
      <c r="D29" s="15">
        <v>81</v>
      </c>
      <c r="E29" s="15">
        <v>90</v>
      </c>
      <c r="F29" s="15">
        <v>61</v>
      </c>
      <c r="G29" s="16">
        <f t="shared" si="0"/>
        <v>232</v>
      </c>
      <c r="H29" s="85">
        <v>69</v>
      </c>
      <c r="I29" s="15">
        <v>82</v>
      </c>
      <c r="J29" s="15">
        <v>72</v>
      </c>
      <c r="K29" s="16">
        <f t="shared" si="3"/>
        <v>223</v>
      </c>
      <c r="L29" s="15">
        <v>71</v>
      </c>
      <c r="M29" s="15">
        <v>53</v>
      </c>
      <c r="N29" s="15">
        <v>75</v>
      </c>
      <c r="O29" s="16">
        <f t="shared" si="1"/>
        <v>199</v>
      </c>
      <c r="P29" s="15">
        <v>80</v>
      </c>
      <c r="Q29" s="15">
        <v>67</v>
      </c>
      <c r="R29" s="15">
        <v>80</v>
      </c>
      <c r="S29" s="16">
        <f t="shared" si="2"/>
        <v>227</v>
      </c>
      <c r="T29" s="25">
        <f t="shared" si="4"/>
        <v>881</v>
      </c>
    </row>
    <row r="30" spans="3:28" ht="15.75" x14ac:dyDescent="0.25">
      <c r="C30" s="4" t="s">
        <v>55</v>
      </c>
      <c r="D30" s="15">
        <v>1317</v>
      </c>
      <c r="E30" s="15">
        <v>1082</v>
      </c>
      <c r="F30" s="15">
        <v>1169</v>
      </c>
      <c r="G30" s="16">
        <f t="shared" si="0"/>
        <v>3568</v>
      </c>
      <c r="H30" s="85">
        <v>1168</v>
      </c>
      <c r="I30" s="15">
        <v>1063</v>
      </c>
      <c r="J30" s="15">
        <v>1068</v>
      </c>
      <c r="K30" s="16">
        <f t="shared" si="3"/>
        <v>3299</v>
      </c>
      <c r="L30" s="15">
        <v>1020</v>
      </c>
      <c r="M30" s="15">
        <v>796</v>
      </c>
      <c r="N30" s="15">
        <v>785</v>
      </c>
      <c r="O30" s="16">
        <f t="shared" si="1"/>
        <v>2601</v>
      </c>
      <c r="P30" s="15">
        <v>887</v>
      </c>
      <c r="Q30" s="15">
        <v>651</v>
      </c>
      <c r="R30" s="15">
        <v>520</v>
      </c>
      <c r="S30" s="16">
        <f t="shared" si="2"/>
        <v>2058</v>
      </c>
      <c r="T30" s="25">
        <f t="shared" si="4"/>
        <v>11526</v>
      </c>
    </row>
    <row r="31" spans="3:28" ht="15.75" x14ac:dyDescent="0.25">
      <c r="C31" s="4" t="s">
        <v>56</v>
      </c>
      <c r="D31" s="15">
        <v>171</v>
      </c>
      <c r="E31" s="15">
        <v>159</v>
      </c>
      <c r="F31" s="15">
        <v>125</v>
      </c>
      <c r="G31" s="16">
        <f t="shared" si="0"/>
        <v>455</v>
      </c>
      <c r="H31" s="85">
        <v>177</v>
      </c>
      <c r="I31" s="15">
        <v>249</v>
      </c>
      <c r="J31" s="15">
        <v>179</v>
      </c>
      <c r="K31" s="16">
        <f t="shared" si="3"/>
        <v>605</v>
      </c>
      <c r="L31" s="15">
        <v>156</v>
      </c>
      <c r="M31" s="15">
        <v>125</v>
      </c>
      <c r="N31" s="15">
        <v>138</v>
      </c>
      <c r="O31" s="16">
        <f>SUM(L31:N31)</f>
        <v>419</v>
      </c>
      <c r="P31" s="15">
        <v>157</v>
      </c>
      <c r="Q31" s="15">
        <v>216</v>
      </c>
      <c r="R31" s="15">
        <v>149</v>
      </c>
      <c r="S31" s="16">
        <f t="shared" si="2"/>
        <v>522</v>
      </c>
      <c r="T31" s="25">
        <f>SUM(G31,O31,K31, S31)</f>
        <v>2001</v>
      </c>
    </row>
    <row r="32" spans="3:28" ht="15.75" x14ac:dyDescent="0.25">
      <c r="C32" s="4" t="s">
        <v>57</v>
      </c>
      <c r="D32" s="15">
        <v>1119</v>
      </c>
      <c r="E32" s="15">
        <v>1417</v>
      </c>
      <c r="F32" s="15">
        <v>937</v>
      </c>
      <c r="G32" s="16">
        <f t="shared" si="0"/>
        <v>3473</v>
      </c>
      <c r="H32" s="84">
        <v>1889</v>
      </c>
      <c r="I32" s="18">
        <v>1927</v>
      </c>
      <c r="J32" s="18">
        <v>1646</v>
      </c>
      <c r="K32" s="16">
        <f t="shared" si="3"/>
        <v>5462</v>
      </c>
      <c r="L32" s="32">
        <v>1944</v>
      </c>
      <c r="M32" s="15">
        <v>1693</v>
      </c>
      <c r="N32" s="15">
        <v>1502</v>
      </c>
      <c r="O32" s="16">
        <f>SUM(L32:N32)</f>
        <v>5139</v>
      </c>
      <c r="P32" s="15">
        <v>1768</v>
      </c>
      <c r="Q32" s="15">
        <v>1552</v>
      </c>
      <c r="R32" s="15">
        <v>1280</v>
      </c>
      <c r="S32" s="16">
        <f t="shared" si="2"/>
        <v>4600</v>
      </c>
      <c r="T32" s="25">
        <f t="shared" si="4"/>
        <v>18674</v>
      </c>
    </row>
    <row r="33" spans="3:20" ht="15.75" x14ac:dyDescent="0.25">
      <c r="C33" s="4" t="s">
        <v>58</v>
      </c>
      <c r="D33" s="15">
        <v>3205</v>
      </c>
      <c r="E33" s="15">
        <v>3597</v>
      </c>
      <c r="F33" s="15">
        <v>3920</v>
      </c>
      <c r="G33" s="16">
        <f t="shared" si="0"/>
        <v>10722</v>
      </c>
      <c r="H33" s="85">
        <v>5209</v>
      </c>
      <c r="I33" s="15">
        <v>5236</v>
      </c>
      <c r="J33" s="15">
        <v>4602</v>
      </c>
      <c r="K33" s="16">
        <f t="shared" si="3"/>
        <v>15047</v>
      </c>
      <c r="L33" s="15">
        <v>5389</v>
      </c>
      <c r="M33" s="15">
        <v>5159</v>
      </c>
      <c r="N33" s="15">
        <v>4523</v>
      </c>
      <c r="O33" s="16">
        <f t="shared" si="1"/>
        <v>15071</v>
      </c>
      <c r="P33" s="15">
        <v>5053</v>
      </c>
      <c r="Q33" s="15">
        <v>4313</v>
      </c>
      <c r="R33" s="15">
        <v>4350</v>
      </c>
      <c r="S33" s="16">
        <f t="shared" si="2"/>
        <v>13716</v>
      </c>
      <c r="T33" s="25">
        <f t="shared" si="4"/>
        <v>54556</v>
      </c>
    </row>
    <row r="34" spans="3:20" ht="16.5" customHeight="1" x14ac:dyDescent="0.25">
      <c r="C34" s="41" t="s">
        <v>59</v>
      </c>
      <c r="D34" s="15">
        <f t="shared" ref="D34:T34" si="5">SUM(D7:D33)</f>
        <v>86948</v>
      </c>
      <c r="E34" s="15">
        <f t="shared" si="5"/>
        <v>70985</v>
      </c>
      <c r="F34" s="15">
        <f t="shared" si="5"/>
        <v>68252</v>
      </c>
      <c r="G34" s="30">
        <f t="shared" si="5"/>
        <v>226185</v>
      </c>
      <c r="H34" s="85">
        <f t="shared" si="5"/>
        <v>55592</v>
      </c>
      <c r="I34" s="15">
        <f t="shared" si="5"/>
        <v>54107</v>
      </c>
      <c r="J34" s="15">
        <f t="shared" si="5"/>
        <v>50792</v>
      </c>
      <c r="K34" s="30">
        <f t="shared" si="5"/>
        <v>160491</v>
      </c>
      <c r="L34" s="15">
        <f t="shared" si="5"/>
        <v>57554</v>
      </c>
      <c r="M34" s="15">
        <f t="shared" si="5"/>
        <v>52558</v>
      </c>
      <c r="N34" s="15">
        <f t="shared" si="5"/>
        <v>50516</v>
      </c>
      <c r="O34" s="30">
        <f t="shared" si="5"/>
        <v>160628</v>
      </c>
      <c r="P34" s="30">
        <f t="shared" si="5"/>
        <v>55947</v>
      </c>
      <c r="Q34" s="30">
        <f t="shared" si="5"/>
        <v>72717</v>
      </c>
      <c r="R34" s="30">
        <f t="shared" si="5"/>
        <v>50339</v>
      </c>
      <c r="S34" s="30">
        <f t="shared" si="5"/>
        <v>179003</v>
      </c>
      <c r="T34" s="30">
        <f t="shared" si="5"/>
        <v>726307</v>
      </c>
    </row>
    <row r="35" spans="3:20" ht="15.75" x14ac:dyDescent="0.25">
      <c r="C35" s="7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3:20" ht="16.5" thickBot="1" x14ac:dyDescent="0.3">
      <c r="C36" s="2"/>
      <c r="D36" s="3"/>
      <c r="E36" s="3"/>
      <c r="F36" s="3"/>
      <c r="G36" s="8"/>
      <c r="H36" s="3"/>
      <c r="I36" s="3"/>
      <c r="J36" s="3"/>
      <c r="K36" s="8"/>
      <c r="L36" s="3"/>
      <c r="M36" s="3"/>
      <c r="N36" s="3"/>
      <c r="O36" s="8"/>
      <c r="P36" s="66"/>
      <c r="Q36" s="66"/>
      <c r="R36" s="66"/>
      <c r="S36" s="67"/>
      <c r="T36" s="7"/>
    </row>
    <row r="37" spans="3:20" ht="15.75" x14ac:dyDescent="0.25">
      <c r="C37" s="115" t="s">
        <v>60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7"/>
    </row>
    <row r="38" spans="3:20" ht="15.75" x14ac:dyDescent="0.25">
      <c r="C38" s="107" t="s">
        <v>61</v>
      </c>
      <c r="D38" s="109" t="s">
        <v>2</v>
      </c>
      <c r="E38" s="109"/>
      <c r="F38" s="109"/>
      <c r="G38" s="109"/>
      <c r="H38" s="118" t="s">
        <v>3</v>
      </c>
      <c r="I38" s="118"/>
      <c r="J38" s="118"/>
      <c r="K38" s="118"/>
      <c r="L38" s="109" t="s">
        <v>4</v>
      </c>
      <c r="M38" s="109"/>
      <c r="N38" s="109"/>
      <c r="O38" s="109"/>
      <c r="P38" s="109" t="s">
        <v>5</v>
      </c>
      <c r="Q38" s="109"/>
      <c r="R38" s="109"/>
      <c r="S38" s="109"/>
      <c r="T38" s="110" t="s">
        <v>6</v>
      </c>
    </row>
    <row r="39" spans="3:20" ht="16.5" thickBot="1" x14ac:dyDescent="0.3">
      <c r="C39" s="108"/>
      <c r="D39" s="40" t="s">
        <v>7</v>
      </c>
      <c r="E39" s="40" t="s">
        <v>8</v>
      </c>
      <c r="F39" s="40" t="s">
        <v>9</v>
      </c>
      <c r="G39" s="40" t="s">
        <v>10</v>
      </c>
      <c r="H39" s="83" t="s">
        <v>11</v>
      </c>
      <c r="I39" s="83" t="s">
        <v>12</v>
      </c>
      <c r="J39" s="83" t="s">
        <v>13</v>
      </c>
      <c r="K39" s="83" t="s">
        <v>14</v>
      </c>
      <c r="L39" s="40" t="s">
        <v>15</v>
      </c>
      <c r="M39" s="40" t="s">
        <v>16</v>
      </c>
      <c r="N39" s="40" t="s">
        <v>17</v>
      </c>
      <c r="O39" s="40" t="s">
        <v>18</v>
      </c>
      <c r="P39" s="40" t="s">
        <v>19</v>
      </c>
      <c r="Q39" s="40" t="s">
        <v>20</v>
      </c>
      <c r="R39" s="40" t="s">
        <v>21</v>
      </c>
      <c r="S39" s="40" t="s">
        <v>22</v>
      </c>
      <c r="T39" s="111"/>
    </row>
    <row r="40" spans="3:20" ht="15.75" x14ac:dyDescent="0.25">
      <c r="C40" s="5" t="s">
        <v>23</v>
      </c>
      <c r="D40" s="37">
        <v>4425</v>
      </c>
      <c r="E40" s="37">
        <v>4053</v>
      </c>
      <c r="F40" s="25">
        <v>3639</v>
      </c>
      <c r="G40" s="16">
        <f>+SUM(D40:F40)</f>
        <v>12117</v>
      </c>
      <c r="H40" s="77">
        <v>3840</v>
      </c>
      <c r="I40" s="86">
        <v>3821</v>
      </c>
      <c r="J40" s="77">
        <v>3577</v>
      </c>
      <c r="K40" s="87">
        <f>SUM(H40:J40)</f>
        <v>11238</v>
      </c>
      <c r="L40" s="31">
        <v>4125</v>
      </c>
      <c r="M40" s="31">
        <v>3649</v>
      </c>
      <c r="N40" s="31">
        <v>3444</v>
      </c>
      <c r="O40" s="16">
        <f>SUM(L40:N40)</f>
        <v>11218</v>
      </c>
      <c r="P40" s="99">
        <v>3861</v>
      </c>
      <c r="Q40" s="99">
        <v>3077</v>
      </c>
      <c r="R40" s="99">
        <v>2992</v>
      </c>
      <c r="S40" s="59">
        <f>SUM(P40:R40)</f>
        <v>9930</v>
      </c>
      <c r="T40" s="37">
        <f>+SUM(S40,O40,K40,G40)</f>
        <v>44503</v>
      </c>
    </row>
    <row r="41" spans="3:20" ht="15.75" x14ac:dyDescent="0.25">
      <c r="C41" s="4" t="s">
        <v>24</v>
      </c>
      <c r="D41" s="25">
        <v>3034</v>
      </c>
      <c r="E41" s="37">
        <v>3201</v>
      </c>
      <c r="F41" s="25">
        <v>3223</v>
      </c>
      <c r="G41" s="16">
        <f t="shared" ref="G41:G57" si="6">+SUM(D41:F41)</f>
        <v>9458</v>
      </c>
      <c r="H41" s="77">
        <v>3250</v>
      </c>
      <c r="I41" s="86">
        <v>3211</v>
      </c>
      <c r="J41" s="77">
        <v>2832</v>
      </c>
      <c r="K41" s="87">
        <f t="shared" ref="K41:K62" si="7">SUM(H41:J41)</f>
        <v>9293</v>
      </c>
      <c r="L41" s="31">
        <v>3592</v>
      </c>
      <c r="M41" s="31">
        <v>3099</v>
      </c>
      <c r="N41" s="31">
        <v>2897</v>
      </c>
      <c r="O41" s="16">
        <f t="shared" ref="O41:O62" si="8">SUM(L41:N41)</f>
        <v>9588</v>
      </c>
      <c r="P41" s="99">
        <v>3219</v>
      </c>
      <c r="Q41" s="99">
        <v>2835</v>
      </c>
      <c r="R41" s="99">
        <v>2892</v>
      </c>
      <c r="S41" s="59">
        <f t="shared" ref="S41:S62" si="9">SUM(P41:R41)</f>
        <v>8946</v>
      </c>
      <c r="T41" s="37">
        <f t="shared" ref="T41:T62" si="10">+SUM(S41,O41,K41,G41)</f>
        <v>37285</v>
      </c>
    </row>
    <row r="42" spans="3:20" ht="15.75" x14ac:dyDescent="0.25">
      <c r="C42" s="4" t="s">
        <v>25</v>
      </c>
      <c r="D42" s="25">
        <v>39</v>
      </c>
      <c r="E42" s="37">
        <v>40</v>
      </c>
      <c r="F42" s="25">
        <v>47</v>
      </c>
      <c r="G42" s="16">
        <f t="shared" si="6"/>
        <v>126</v>
      </c>
      <c r="H42" s="77">
        <v>27</v>
      </c>
      <c r="I42" s="86">
        <v>21</v>
      </c>
      <c r="J42" s="77">
        <v>34</v>
      </c>
      <c r="K42" s="87">
        <f>SUM(H42:J42)</f>
        <v>82</v>
      </c>
      <c r="L42" s="31">
        <v>24</v>
      </c>
      <c r="M42" s="31">
        <v>37</v>
      </c>
      <c r="N42" s="31">
        <v>18</v>
      </c>
      <c r="O42" s="16">
        <f t="shared" si="8"/>
        <v>79</v>
      </c>
      <c r="P42" s="99">
        <v>18</v>
      </c>
      <c r="Q42" s="99">
        <v>6</v>
      </c>
      <c r="R42" s="99">
        <v>3</v>
      </c>
      <c r="S42" s="59">
        <f t="shared" si="9"/>
        <v>27</v>
      </c>
      <c r="T42" s="37">
        <f>+SUM(S42,O42,K42,G42)</f>
        <v>314</v>
      </c>
    </row>
    <row r="43" spans="3:20" ht="15.75" x14ac:dyDescent="0.25">
      <c r="C43" s="4" t="s">
        <v>49</v>
      </c>
      <c r="D43" s="25">
        <v>3356</v>
      </c>
      <c r="E43" s="37">
        <v>2634</v>
      </c>
      <c r="F43" s="25">
        <v>2498</v>
      </c>
      <c r="G43" s="16">
        <f>+SUM(D43:F43)</f>
        <v>8488</v>
      </c>
      <c r="H43" s="77">
        <v>128</v>
      </c>
      <c r="I43" s="86">
        <v>119</v>
      </c>
      <c r="J43" s="77">
        <v>111</v>
      </c>
      <c r="K43" s="87">
        <f>SUM(H43:J43)</f>
        <v>358</v>
      </c>
      <c r="L43" s="31">
        <v>139</v>
      </c>
      <c r="M43" s="31">
        <v>100</v>
      </c>
      <c r="N43" s="31">
        <v>97</v>
      </c>
      <c r="O43" s="16">
        <v>336</v>
      </c>
      <c r="P43" s="99">
        <v>133</v>
      </c>
      <c r="Q43" s="99">
        <v>103</v>
      </c>
      <c r="R43" s="99">
        <v>124</v>
      </c>
      <c r="S43" s="59"/>
      <c r="T43" s="37">
        <f>+SUM(S43,O43,K43,G43)</f>
        <v>9182</v>
      </c>
    </row>
    <row r="44" spans="3:20" ht="15.75" x14ac:dyDescent="0.25">
      <c r="C44" s="4" t="s">
        <v>26</v>
      </c>
      <c r="D44" s="25">
        <v>384</v>
      </c>
      <c r="E44" s="37">
        <v>279</v>
      </c>
      <c r="F44" s="25">
        <v>280</v>
      </c>
      <c r="G44" s="16">
        <f t="shared" si="6"/>
        <v>943</v>
      </c>
      <c r="H44" s="77">
        <v>294</v>
      </c>
      <c r="I44" s="86">
        <v>305</v>
      </c>
      <c r="J44" s="77">
        <v>288</v>
      </c>
      <c r="K44" s="87">
        <f t="shared" si="7"/>
        <v>887</v>
      </c>
      <c r="L44" s="31">
        <v>316</v>
      </c>
      <c r="M44" s="31">
        <v>289</v>
      </c>
      <c r="N44" s="31">
        <v>314</v>
      </c>
      <c r="O44" s="16">
        <f t="shared" si="8"/>
        <v>919</v>
      </c>
      <c r="P44" s="99">
        <v>318</v>
      </c>
      <c r="Q44" s="99">
        <v>246</v>
      </c>
      <c r="R44" s="99">
        <v>295</v>
      </c>
      <c r="S44" s="59">
        <f t="shared" ref="S44:S49" si="11">SUM(P44:R44)</f>
        <v>859</v>
      </c>
      <c r="T44" s="37">
        <f t="shared" si="10"/>
        <v>3608</v>
      </c>
    </row>
    <row r="45" spans="3:20" ht="15.75" x14ac:dyDescent="0.25">
      <c r="C45" s="4" t="s">
        <v>29</v>
      </c>
      <c r="D45" s="25">
        <v>38</v>
      </c>
      <c r="E45" s="37">
        <v>43</v>
      </c>
      <c r="F45" s="25">
        <v>99</v>
      </c>
      <c r="G45" s="16">
        <f t="shared" si="6"/>
        <v>180</v>
      </c>
      <c r="H45" s="77">
        <v>166</v>
      </c>
      <c r="I45" s="86">
        <v>71</v>
      </c>
      <c r="J45" s="77">
        <v>59</v>
      </c>
      <c r="K45" s="87">
        <f t="shared" si="7"/>
        <v>296</v>
      </c>
      <c r="L45" s="31">
        <v>45</v>
      </c>
      <c r="M45" s="31">
        <v>40</v>
      </c>
      <c r="N45" s="31">
        <v>39</v>
      </c>
      <c r="O45" s="16">
        <f t="shared" si="8"/>
        <v>124</v>
      </c>
      <c r="P45" s="99">
        <v>37</v>
      </c>
      <c r="Q45" s="99">
        <v>66</v>
      </c>
      <c r="R45" s="99">
        <v>106</v>
      </c>
      <c r="S45" s="59">
        <f t="shared" si="11"/>
        <v>209</v>
      </c>
      <c r="T45" s="37">
        <f t="shared" si="10"/>
        <v>809</v>
      </c>
    </row>
    <row r="46" spans="3:20" ht="15.75" x14ac:dyDescent="0.25">
      <c r="C46" s="4" t="s">
        <v>31</v>
      </c>
      <c r="D46" s="25">
        <v>60</v>
      </c>
      <c r="E46" s="37">
        <v>39</v>
      </c>
      <c r="F46" s="25">
        <v>38</v>
      </c>
      <c r="G46" s="16">
        <f t="shared" si="6"/>
        <v>137</v>
      </c>
      <c r="H46" s="77">
        <v>48</v>
      </c>
      <c r="I46" s="86">
        <v>61</v>
      </c>
      <c r="J46" s="77">
        <v>37</v>
      </c>
      <c r="K46" s="87">
        <f t="shared" si="7"/>
        <v>146</v>
      </c>
      <c r="L46" s="31">
        <v>42</v>
      </c>
      <c r="M46" s="31">
        <v>34</v>
      </c>
      <c r="N46" s="31">
        <v>40</v>
      </c>
      <c r="O46" s="16">
        <f t="shared" si="8"/>
        <v>116</v>
      </c>
      <c r="P46" s="99">
        <v>39</v>
      </c>
      <c r="Q46" s="99">
        <v>34</v>
      </c>
      <c r="R46" s="99">
        <v>79</v>
      </c>
      <c r="S46" s="59">
        <f t="shared" si="11"/>
        <v>152</v>
      </c>
      <c r="T46" s="37">
        <f t="shared" si="10"/>
        <v>551</v>
      </c>
    </row>
    <row r="47" spans="3:20" ht="15.75" x14ac:dyDescent="0.25">
      <c r="C47" s="4" t="s">
        <v>33</v>
      </c>
      <c r="D47" s="25">
        <v>13</v>
      </c>
      <c r="E47" s="37">
        <v>23</v>
      </c>
      <c r="F47" s="25">
        <v>16</v>
      </c>
      <c r="G47" s="16">
        <f t="shared" si="6"/>
        <v>52</v>
      </c>
      <c r="H47" s="77">
        <v>8</v>
      </c>
      <c r="I47" s="86">
        <v>6</v>
      </c>
      <c r="J47" s="77">
        <v>4</v>
      </c>
      <c r="K47" s="87">
        <f t="shared" si="7"/>
        <v>18</v>
      </c>
      <c r="L47" s="31">
        <v>2</v>
      </c>
      <c r="M47" s="31">
        <v>2</v>
      </c>
      <c r="N47" s="31">
        <v>15</v>
      </c>
      <c r="O47" s="16">
        <f t="shared" si="8"/>
        <v>19</v>
      </c>
      <c r="P47" s="99">
        <v>9</v>
      </c>
      <c r="Q47" s="99">
        <v>8</v>
      </c>
      <c r="R47" s="99">
        <v>4</v>
      </c>
      <c r="S47" s="59">
        <f t="shared" si="11"/>
        <v>21</v>
      </c>
      <c r="T47" s="37">
        <f t="shared" si="10"/>
        <v>110</v>
      </c>
    </row>
    <row r="48" spans="3:20" ht="15.75" x14ac:dyDescent="0.25">
      <c r="C48" s="4" t="s">
        <v>35</v>
      </c>
      <c r="D48" s="25">
        <v>231</v>
      </c>
      <c r="E48" s="37">
        <v>258</v>
      </c>
      <c r="F48" s="25">
        <v>178</v>
      </c>
      <c r="G48" s="16">
        <f t="shared" si="6"/>
        <v>667</v>
      </c>
      <c r="H48" s="77">
        <v>123</v>
      </c>
      <c r="I48" s="86">
        <v>93</v>
      </c>
      <c r="J48" s="77">
        <v>85</v>
      </c>
      <c r="K48" s="87">
        <f t="shared" si="7"/>
        <v>301</v>
      </c>
      <c r="L48" s="31">
        <v>97</v>
      </c>
      <c r="M48" s="31">
        <v>141</v>
      </c>
      <c r="N48" s="31">
        <v>118</v>
      </c>
      <c r="O48" s="16">
        <f t="shared" si="8"/>
        <v>356</v>
      </c>
      <c r="P48" s="99">
        <v>92</v>
      </c>
      <c r="Q48" s="99">
        <v>132</v>
      </c>
      <c r="R48" s="99">
        <v>106</v>
      </c>
      <c r="S48" s="59">
        <f t="shared" si="11"/>
        <v>330</v>
      </c>
      <c r="T48" s="37">
        <f t="shared" si="10"/>
        <v>1654</v>
      </c>
    </row>
    <row r="49" spans="3:20" ht="15.75" x14ac:dyDescent="0.25">
      <c r="C49" s="4" t="s">
        <v>36</v>
      </c>
      <c r="D49" s="25">
        <v>75</v>
      </c>
      <c r="E49" s="37">
        <v>62</v>
      </c>
      <c r="F49" s="25">
        <v>56</v>
      </c>
      <c r="G49" s="16">
        <f>+SUM(D49:F49)</f>
        <v>193</v>
      </c>
      <c r="H49" s="77">
        <v>77</v>
      </c>
      <c r="I49" s="86">
        <v>58</v>
      </c>
      <c r="J49" s="77">
        <v>59</v>
      </c>
      <c r="K49" s="87">
        <f t="shared" si="7"/>
        <v>194</v>
      </c>
      <c r="L49" s="31">
        <v>74</v>
      </c>
      <c r="M49" s="31">
        <v>55</v>
      </c>
      <c r="N49" s="31">
        <v>58</v>
      </c>
      <c r="O49" s="16">
        <f t="shared" si="8"/>
        <v>187</v>
      </c>
      <c r="P49" s="99">
        <v>49</v>
      </c>
      <c r="Q49" s="99">
        <v>104</v>
      </c>
      <c r="R49" s="99">
        <v>75</v>
      </c>
      <c r="S49" s="59">
        <f t="shared" si="11"/>
        <v>228</v>
      </c>
      <c r="T49" s="37">
        <f t="shared" si="10"/>
        <v>802</v>
      </c>
    </row>
    <row r="50" spans="3:20" ht="15.75" x14ac:dyDescent="0.25">
      <c r="C50" s="4" t="s">
        <v>50</v>
      </c>
      <c r="D50" s="25">
        <v>24</v>
      </c>
      <c r="E50" s="37">
        <v>36</v>
      </c>
      <c r="F50" s="25">
        <v>35</v>
      </c>
      <c r="G50" s="16">
        <f t="shared" si="6"/>
        <v>95</v>
      </c>
      <c r="H50" s="88">
        <v>6</v>
      </c>
      <c r="I50" s="89">
        <v>6</v>
      </c>
      <c r="J50" s="88">
        <v>2</v>
      </c>
      <c r="K50" s="87">
        <f t="shared" si="7"/>
        <v>14</v>
      </c>
      <c r="L50" s="17">
        <v>1</v>
      </c>
      <c r="M50" s="17">
        <v>2</v>
      </c>
      <c r="N50" s="17">
        <v>4</v>
      </c>
      <c r="O50" s="16">
        <f t="shared" si="8"/>
        <v>7</v>
      </c>
      <c r="P50" s="100">
        <v>3</v>
      </c>
      <c r="Q50" s="100">
        <v>0</v>
      </c>
      <c r="R50" s="100">
        <v>2</v>
      </c>
      <c r="S50" s="59">
        <f t="shared" si="9"/>
        <v>5</v>
      </c>
      <c r="T50" s="37">
        <f t="shared" si="10"/>
        <v>121</v>
      </c>
    </row>
    <row r="51" spans="3:20" ht="15.75" x14ac:dyDescent="0.25">
      <c r="C51" s="4" t="s">
        <v>51</v>
      </c>
      <c r="D51" s="25">
        <v>2476</v>
      </c>
      <c r="E51" s="37">
        <v>1943</v>
      </c>
      <c r="F51" s="25">
        <v>1833</v>
      </c>
      <c r="G51" s="16">
        <f t="shared" si="6"/>
        <v>6252</v>
      </c>
      <c r="H51" s="88">
        <v>2045</v>
      </c>
      <c r="I51" s="89">
        <v>2126</v>
      </c>
      <c r="J51" s="88">
        <v>2073</v>
      </c>
      <c r="K51" s="87">
        <f t="shared" si="7"/>
        <v>6244</v>
      </c>
      <c r="L51" s="17">
        <v>2244</v>
      </c>
      <c r="M51" s="17">
        <v>1922</v>
      </c>
      <c r="N51" s="17">
        <v>1913</v>
      </c>
      <c r="O51" s="16">
        <f t="shared" si="8"/>
        <v>6079</v>
      </c>
      <c r="P51" s="100">
        <v>2214</v>
      </c>
      <c r="Q51" s="100">
        <v>1877</v>
      </c>
      <c r="R51" s="100">
        <v>2524</v>
      </c>
      <c r="S51" s="59">
        <f t="shared" si="9"/>
        <v>6615</v>
      </c>
      <c r="T51" s="37">
        <f t="shared" si="10"/>
        <v>25190</v>
      </c>
    </row>
    <row r="52" spans="3:20" ht="15.75" x14ac:dyDescent="0.25">
      <c r="C52" s="4" t="s">
        <v>52</v>
      </c>
      <c r="D52" s="25">
        <v>612</v>
      </c>
      <c r="E52" s="37">
        <v>447</v>
      </c>
      <c r="F52" s="25">
        <v>430</v>
      </c>
      <c r="G52" s="16">
        <f t="shared" si="6"/>
        <v>1489</v>
      </c>
      <c r="H52" s="77">
        <v>457</v>
      </c>
      <c r="I52" s="86">
        <v>472</v>
      </c>
      <c r="J52" s="77">
        <v>437</v>
      </c>
      <c r="K52" s="87">
        <f t="shared" si="7"/>
        <v>1366</v>
      </c>
      <c r="L52" s="31">
        <v>490</v>
      </c>
      <c r="M52" s="31">
        <v>466</v>
      </c>
      <c r="N52" s="31">
        <v>444</v>
      </c>
      <c r="O52" s="16">
        <f t="shared" si="8"/>
        <v>1400</v>
      </c>
      <c r="P52" s="99">
        <v>468</v>
      </c>
      <c r="Q52" s="99">
        <v>388</v>
      </c>
      <c r="R52" s="99">
        <v>476</v>
      </c>
      <c r="S52" s="59">
        <f t="shared" si="9"/>
        <v>1332</v>
      </c>
      <c r="T52" s="37">
        <f t="shared" si="10"/>
        <v>5587</v>
      </c>
    </row>
    <row r="53" spans="3:20" ht="15.75" x14ac:dyDescent="0.25">
      <c r="C53" s="4" t="s">
        <v>53</v>
      </c>
      <c r="D53" s="25">
        <v>92</v>
      </c>
      <c r="E53" s="37">
        <v>76</v>
      </c>
      <c r="F53" s="25">
        <v>70</v>
      </c>
      <c r="G53" s="16">
        <f t="shared" si="6"/>
        <v>238</v>
      </c>
      <c r="H53" s="88">
        <v>79</v>
      </c>
      <c r="I53" s="89">
        <v>99</v>
      </c>
      <c r="J53" s="88">
        <v>66</v>
      </c>
      <c r="K53" s="87">
        <f t="shared" si="7"/>
        <v>244</v>
      </c>
      <c r="L53" s="17">
        <v>75</v>
      </c>
      <c r="M53" s="17">
        <v>59</v>
      </c>
      <c r="N53" s="17">
        <v>66</v>
      </c>
      <c r="O53" s="16">
        <f t="shared" si="8"/>
        <v>200</v>
      </c>
      <c r="P53" s="100">
        <v>94</v>
      </c>
      <c r="Q53" s="100">
        <v>73</v>
      </c>
      <c r="R53" s="100">
        <v>70</v>
      </c>
      <c r="S53" s="59">
        <f t="shared" si="9"/>
        <v>237</v>
      </c>
      <c r="T53" s="37">
        <f t="shared" si="10"/>
        <v>919</v>
      </c>
    </row>
    <row r="54" spans="3:20" ht="15.75" x14ac:dyDescent="0.25">
      <c r="C54" s="4" t="s">
        <v>54</v>
      </c>
      <c r="D54" s="25">
        <v>11</v>
      </c>
      <c r="E54" s="37">
        <v>12</v>
      </c>
      <c r="F54" s="25">
        <v>7</v>
      </c>
      <c r="G54" s="16">
        <f>+SUM(D54:F54)</f>
        <v>30</v>
      </c>
      <c r="H54" s="77">
        <v>9</v>
      </c>
      <c r="I54" s="86">
        <v>10</v>
      </c>
      <c r="J54" s="77">
        <v>17</v>
      </c>
      <c r="K54" s="87">
        <f t="shared" si="7"/>
        <v>36</v>
      </c>
      <c r="L54" s="31">
        <v>6</v>
      </c>
      <c r="M54" s="31">
        <v>8</v>
      </c>
      <c r="N54" s="31">
        <v>4</v>
      </c>
      <c r="O54" s="16">
        <f t="shared" si="8"/>
        <v>18</v>
      </c>
      <c r="P54" s="99">
        <v>8</v>
      </c>
      <c r="Q54" s="99">
        <v>6</v>
      </c>
      <c r="R54" s="99">
        <v>8</v>
      </c>
      <c r="S54" s="59">
        <f t="shared" si="9"/>
        <v>22</v>
      </c>
      <c r="T54" s="37">
        <f t="shared" si="10"/>
        <v>106</v>
      </c>
    </row>
    <row r="55" spans="3:20" ht="15.75" x14ac:dyDescent="0.25">
      <c r="C55" s="4" t="s">
        <v>55</v>
      </c>
      <c r="D55" s="25">
        <v>511</v>
      </c>
      <c r="E55" s="37">
        <v>432</v>
      </c>
      <c r="F55" s="25">
        <v>448</v>
      </c>
      <c r="G55" s="16">
        <f t="shared" si="6"/>
        <v>1391</v>
      </c>
      <c r="H55" s="77">
        <v>487</v>
      </c>
      <c r="I55" s="86">
        <v>427</v>
      </c>
      <c r="J55" s="77">
        <v>456</v>
      </c>
      <c r="K55" s="87">
        <f t="shared" si="7"/>
        <v>1370</v>
      </c>
      <c r="L55" s="31">
        <v>402</v>
      </c>
      <c r="M55" s="31">
        <v>347</v>
      </c>
      <c r="N55" s="31">
        <v>339</v>
      </c>
      <c r="O55" s="16">
        <f t="shared" si="8"/>
        <v>1088</v>
      </c>
      <c r="P55" s="94">
        <v>354</v>
      </c>
      <c r="Q55" s="99">
        <v>276</v>
      </c>
      <c r="R55" s="99">
        <v>220</v>
      </c>
      <c r="S55" s="59">
        <f t="shared" si="9"/>
        <v>850</v>
      </c>
      <c r="T55" s="37">
        <f t="shared" si="10"/>
        <v>4699</v>
      </c>
    </row>
    <row r="56" spans="3:20" ht="15.75" x14ac:dyDescent="0.25">
      <c r="C56" s="4" t="s">
        <v>56</v>
      </c>
      <c r="D56" s="25">
        <v>113</v>
      </c>
      <c r="E56" s="37">
        <v>101</v>
      </c>
      <c r="F56" s="25">
        <v>72</v>
      </c>
      <c r="G56" s="16">
        <f>+SUM(D56:F56)</f>
        <v>286</v>
      </c>
      <c r="H56" s="88">
        <v>101</v>
      </c>
      <c r="I56" s="89">
        <v>185</v>
      </c>
      <c r="J56" s="88">
        <v>111</v>
      </c>
      <c r="K56" s="87">
        <f t="shared" si="7"/>
        <v>397</v>
      </c>
      <c r="L56" s="17">
        <v>86</v>
      </c>
      <c r="M56" s="17">
        <v>79</v>
      </c>
      <c r="N56" s="17">
        <v>90</v>
      </c>
      <c r="O56" s="16">
        <f t="shared" si="8"/>
        <v>255</v>
      </c>
      <c r="P56" s="95">
        <v>103</v>
      </c>
      <c r="Q56" s="100">
        <v>140</v>
      </c>
      <c r="R56" s="100">
        <v>105</v>
      </c>
      <c r="S56" s="59">
        <f t="shared" si="9"/>
        <v>348</v>
      </c>
      <c r="T56" s="37">
        <f t="shared" si="10"/>
        <v>1286</v>
      </c>
    </row>
    <row r="57" spans="3:20" ht="15.75" x14ac:dyDescent="0.25">
      <c r="C57" s="4" t="s">
        <v>57</v>
      </c>
      <c r="D57" s="25">
        <v>779</v>
      </c>
      <c r="E57" s="37">
        <v>878</v>
      </c>
      <c r="F57" s="25">
        <v>433</v>
      </c>
      <c r="G57" s="16">
        <f t="shared" si="6"/>
        <v>2090</v>
      </c>
      <c r="H57" s="88">
        <v>852</v>
      </c>
      <c r="I57" s="89">
        <v>909</v>
      </c>
      <c r="J57" s="88">
        <v>755</v>
      </c>
      <c r="K57" s="87">
        <f t="shared" si="7"/>
        <v>2516</v>
      </c>
      <c r="L57" s="17">
        <v>936</v>
      </c>
      <c r="M57" s="17">
        <v>763</v>
      </c>
      <c r="N57" s="17">
        <v>651</v>
      </c>
      <c r="O57" s="16">
        <f t="shared" si="8"/>
        <v>2350</v>
      </c>
      <c r="P57" s="100">
        <v>819</v>
      </c>
      <c r="Q57" s="100">
        <v>690</v>
      </c>
      <c r="R57" s="100">
        <v>567</v>
      </c>
      <c r="S57" s="59">
        <f t="shared" si="9"/>
        <v>2076</v>
      </c>
      <c r="T57" s="37">
        <f t="shared" si="10"/>
        <v>9032</v>
      </c>
    </row>
    <row r="58" spans="3:20" ht="15.75" x14ac:dyDescent="0.25">
      <c r="C58" s="4" t="s">
        <v>58</v>
      </c>
      <c r="D58" s="25">
        <v>1223</v>
      </c>
      <c r="E58" s="37">
        <v>1521</v>
      </c>
      <c r="F58" s="25">
        <v>1657</v>
      </c>
      <c r="G58" s="16">
        <f>+SUM(D58:F58)</f>
        <v>4401</v>
      </c>
      <c r="H58" s="88">
        <v>1796</v>
      </c>
      <c r="I58" s="89">
        <v>1875</v>
      </c>
      <c r="J58" s="88">
        <v>1591</v>
      </c>
      <c r="K58" s="87">
        <f t="shared" si="7"/>
        <v>5262</v>
      </c>
      <c r="L58" s="17">
        <v>1907</v>
      </c>
      <c r="M58" s="17">
        <v>1783</v>
      </c>
      <c r="N58" s="17">
        <v>1739</v>
      </c>
      <c r="O58" s="16">
        <f t="shared" si="8"/>
        <v>5429</v>
      </c>
      <c r="P58" s="100">
        <v>1812</v>
      </c>
      <c r="Q58" s="100">
        <v>1518</v>
      </c>
      <c r="R58" s="100">
        <v>1557</v>
      </c>
      <c r="S58" s="59">
        <f t="shared" si="9"/>
        <v>4887</v>
      </c>
      <c r="T58" s="37">
        <f t="shared" si="10"/>
        <v>19979</v>
      </c>
    </row>
    <row r="59" spans="3:20" ht="15.75" x14ac:dyDescent="0.25">
      <c r="C59" s="4" t="s">
        <v>62</v>
      </c>
      <c r="D59" s="25">
        <v>63</v>
      </c>
      <c r="E59" s="37">
        <v>68</v>
      </c>
      <c r="F59" s="25">
        <v>61</v>
      </c>
      <c r="G59" s="16">
        <f>F59+E59+D59</f>
        <v>192</v>
      </c>
      <c r="H59" s="88">
        <v>119</v>
      </c>
      <c r="I59" s="88">
        <v>79</v>
      </c>
      <c r="J59" s="88">
        <v>98</v>
      </c>
      <c r="K59" s="87">
        <f t="shared" si="7"/>
        <v>296</v>
      </c>
      <c r="L59" s="17">
        <v>87</v>
      </c>
      <c r="M59" s="17">
        <v>92</v>
      </c>
      <c r="N59" s="17">
        <v>13</v>
      </c>
      <c r="O59" s="16">
        <f t="shared" si="8"/>
        <v>192</v>
      </c>
      <c r="P59" s="100">
        <v>90</v>
      </c>
      <c r="Q59" s="100">
        <v>77</v>
      </c>
      <c r="R59" s="100">
        <v>99</v>
      </c>
      <c r="S59" s="59">
        <f t="shared" si="9"/>
        <v>266</v>
      </c>
      <c r="T59" s="37">
        <f t="shared" si="10"/>
        <v>946</v>
      </c>
    </row>
    <row r="60" spans="3:20" ht="15.75" x14ac:dyDescent="0.25">
      <c r="C60" s="4" t="s">
        <v>63</v>
      </c>
      <c r="D60" s="25">
        <v>257</v>
      </c>
      <c r="E60" s="37">
        <v>163</v>
      </c>
      <c r="F60" s="25">
        <v>209</v>
      </c>
      <c r="G60" s="16">
        <f>F60+E60+D60</f>
        <v>629</v>
      </c>
      <c r="H60" s="88">
        <v>176</v>
      </c>
      <c r="I60" s="88">
        <v>71</v>
      </c>
      <c r="J60" s="88">
        <v>90</v>
      </c>
      <c r="K60" s="87">
        <f t="shared" si="7"/>
        <v>337</v>
      </c>
      <c r="L60" s="17">
        <v>89</v>
      </c>
      <c r="M60" s="17">
        <v>76</v>
      </c>
      <c r="N60" s="17">
        <v>45</v>
      </c>
      <c r="O60" s="16">
        <f t="shared" si="8"/>
        <v>210</v>
      </c>
      <c r="P60" s="100">
        <v>103</v>
      </c>
      <c r="Q60" s="100">
        <v>96</v>
      </c>
      <c r="R60" s="100">
        <v>59</v>
      </c>
      <c r="S60" s="59">
        <f t="shared" si="9"/>
        <v>258</v>
      </c>
      <c r="T60" s="37">
        <f t="shared" si="10"/>
        <v>1434</v>
      </c>
    </row>
    <row r="61" spans="3:20" ht="15.75" x14ac:dyDescent="0.25">
      <c r="C61" s="4" t="s">
        <v>64</v>
      </c>
      <c r="D61" s="25">
        <v>10</v>
      </c>
      <c r="E61" s="37">
        <v>4</v>
      </c>
      <c r="F61" s="25">
        <v>9</v>
      </c>
      <c r="G61" s="16">
        <f>F61+E61+D61</f>
        <v>23</v>
      </c>
      <c r="H61" s="88">
        <v>6</v>
      </c>
      <c r="I61" s="88">
        <v>5</v>
      </c>
      <c r="J61" s="88">
        <v>7</v>
      </c>
      <c r="K61" s="87">
        <f t="shared" si="7"/>
        <v>18</v>
      </c>
      <c r="L61" s="17">
        <v>10</v>
      </c>
      <c r="M61" s="17">
        <v>5</v>
      </c>
      <c r="N61" s="17">
        <v>1</v>
      </c>
      <c r="O61" s="16">
        <f t="shared" si="8"/>
        <v>16</v>
      </c>
      <c r="P61" s="100">
        <v>6</v>
      </c>
      <c r="Q61" s="100">
        <v>1</v>
      </c>
      <c r="R61" s="100">
        <v>4</v>
      </c>
      <c r="S61" s="59">
        <f t="shared" si="9"/>
        <v>11</v>
      </c>
      <c r="T61" s="37">
        <f t="shared" si="10"/>
        <v>68</v>
      </c>
    </row>
    <row r="62" spans="3:20" ht="15.75" x14ac:dyDescent="0.25">
      <c r="C62" s="4" t="s">
        <v>134</v>
      </c>
      <c r="D62" s="25">
        <v>39</v>
      </c>
      <c r="E62" s="37">
        <v>26</v>
      </c>
      <c r="F62" s="25">
        <v>20</v>
      </c>
      <c r="G62" s="16">
        <f>F62+E62+D62</f>
        <v>85</v>
      </c>
      <c r="H62" s="88">
        <v>14</v>
      </c>
      <c r="I62" s="77">
        <v>6</v>
      </c>
      <c r="J62" s="77">
        <v>13</v>
      </c>
      <c r="K62" s="87">
        <f t="shared" si="7"/>
        <v>33</v>
      </c>
      <c r="L62" s="17">
        <v>18</v>
      </c>
      <c r="M62" s="17">
        <v>16</v>
      </c>
      <c r="N62" s="17">
        <v>0</v>
      </c>
      <c r="O62" s="16">
        <f t="shared" si="8"/>
        <v>34</v>
      </c>
      <c r="P62" s="99">
        <v>18</v>
      </c>
      <c r="Q62" s="99">
        <v>0</v>
      </c>
      <c r="R62" s="99">
        <v>21</v>
      </c>
      <c r="S62" s="59">
        <f t="shared" si="9"/>
        <v>39</v>
      </c>
      <c r="T62" s="37">
        <f t="shared" si="10"/>
        <v>191</v>
      </c>
    </row>
    <row r="63" spans="3:20" ht="15.75" x14ac:dyDescent="0.25">
      <c r="C63" s="41" t="s">
        <v>59</v>
      </c>
      <c r="D63" s="26">
        <f t="shared" ref="D63:S63" si="12">+SUM(D40:D62)</f>
        <v>17865</v>
      </c>
      <c r="E63" s="26">
        <f t="shared" si="12"/>
        <v>16339</v>
      </c>
      <c r="F63" s="26">
        <f t="shared" si="12"/>
        <v>15358</v>
      </c>
      <c r="G63" s="26">
        <f t="shared" si="12"/>
        <v>49562</v>
      </c>
      <c r="H63" s="90">
        <f t="shared" si="12"/>
        <v>14108</v>
      </c>
      <c r="I63" s="90">
        <f t="shared" si="12"/>
        <v>14036</v>
      </c>
      <c r="J63" s="90">
        <f t="shared" si="12"/>
        <v>12802</v>
      </c>
      <c r="K63" s="90">
        <f t="shared" si="12"/>
        <v>40946</v>
      </c>
      <c r="L63" s="26">
        <f t="shared" si="12"/>
        <v>14807</v>
      </c>
      <c r="M63" s="26">
        <f t="shared" si="12"/>
        <v>13064</v>
      </c>
      <c r="N63" s="26">
        <f t="shared" si="12"/>
        <v>12349</v>
      </c>
      <c r="O63" s="26">
        <f t="shared" si="12"/>
        <v>40220</v>
      </c>
      <c r="P63" s="26">
        <f t="shared" si="12"/>
        <v>13867</v>
      </c>
      <c r="Q63" s="26">
        <f t="shared" si="12"/>
        <v>11753</v>
      </c>
      <c r="R63" s="26">
        <f t="shared" si="12"/>
        <v>12388</v>
      </c>
      <c r="S63" s="26">
        <f t="shared" si="12"/>
        <v>37648</v>
      </c>
      <c r="T63" s="16">
        <f>SUM(T40:T62)</f>
        <v>168376</v>
      </c>
    </row>
    <row r="64" spans="3:20" ht="15.75" x14ac:dyDescent="0.25">
      <c r="C64" s="7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3:20" ht="16.5" thickBot="1" x14ac:dyDescent="0.3">
      <c r="C65" s="2"/>
      <c r="D65" s="3"/>
      <c r="E65" s="3"/>
      <c r="F65" s="3"/>
      <c r="G65" s="8"/>
      <c r="H65" s="3"/>
      <c r="I65" s="3"/>
      <c r="J65" s="3"/>
      <c r="K65" s="8"/>
      <c r="L65" s="3"/>
      <c r="M65" s="3"/>
      <c r="N65" s="3"/>
      <c r="O65" s="8"/>
      <c r="P65" s="66"/>
      <c r="Q65" s="66"/>
      <c r="R65" s="66"/>
      <c r="S65" s="67"/>
      <c r="T65" s="7"/>
    </row>
    <row r="66" spans="3:20" ht="15.75" x14ac:dyDescent="0.25">
      <c r="C66" s="115" t="s">
        <v>65</v>
      </c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7"/>
    </row>
    <row r="67" spans="3:20" ht="15.75" x14ac:dyDescent="0.25">
      <c r="C67" s="107" t="s">
        <v>61</v>
      </c>
      <c r="D67" s="109" t="s">
        <v>2</v>
      </c>
      <c r="E67" s="109"/>
      <c r="F67" s="109"/>
      <c r="G67" s="109"/>
      <c r="H67" s="109" t="s">
        <v>3</v>
      </c>
      <c r="I67" s="109"/>
      <c r="J67" s="109"/>
      <c r="K67" s="109"/>
      <c r="L67" s="109" t="s">
        <v>4</v>
      </c>
      <c r="M67" s="109"/>
      <c r="N67" s="109"/>
      <c r="O67" s="109"/>
      <c r="P67" s="109" t="s">
        <v>5</v>
      </c>
      <c r="Q67" s="109"/>
      <c r="R67" s="109"/>
      <c r="S67" s="109"/>
      <c r="T67" s="110" t="s">
        <v>6</v>
      </c>
    </row>
    <row r="68" spans="3:20" ht="16.5" thickBot="1" x14ac:dyDescent="0.3">
      <c r="C68" s="108"/>
      <c r="D68" s="40" t="s">
        <v>7</v>
      </c>
      <c r="E68" s="40" t="s">
        <v>8</v>
      </c>
      <c r="F68" s="40" t="s">
        <v>9</v>
      </c>
      <c r="G68" s="40" t="s">
        <v>10</v>
      </c>
      <c r="H68" s="40" t="s">
        <v>11</v>
      </c>
      <c r="I68" s="40" t="s">
        <v>12</v>
      </c>
      <c r="J68" s="40" t="s">
        <v>13</v>
      </c>
      <c r="K68" s="40" t="s">
        <v>14</v>
      </c>
      <c r="L68" s="40" t="s">
        <v>15</v>
      </c>
      <c r="M68" s="40" t="s">
        <v>16</v>
      </c>
      <c r="N68" s="40" t="s">
        <v>17</v>
      </c>
      <c r="O68" s="40" t="s">
        <v>18</v>
      </c>
      <c r="P68" s="40" t="s">
        <v>19</v>
      </c>
      <c r="Q68" s="40" t="s">
        <v>20</v>
      </c>
      <c r="R68" s="40" t="s">
        <v>21</v>
      </c>
      <c r="S68" s="40" t="s">
        <v>22</v>
      </c>
      <c r="T68" s="111"/>
    </row>
    <row r="69" spans="3:20" ht="15.75" x14ac:dyDescent="0.25">
      <c r="C69" s="4" t="s">
        <v>26</v>
      </c>
      <c r="D69" s="15">
        <v>259</v>
      </c>
      <c r="E69" s="15">
        <v>170</v>
      </c>
      <c r="F69" s="15">
        <v>184</v>
      </c>
      <c r="G69" s="30">
        <f t="shared" ref="G69:G74" si="13">+SUM(D69:F69)</f>
        <v>613</v>
      </c>
      <c r="H69" s="20">
        <v>192</v>
      </c>
      <c r="I69" s="20">
        <v>190</v>
      </c>
      <c r="J69" s="42">
        <v>178</v>
      </c>
      <c r="K69" s="30">
        <f t="shared" ref="K69:K74" si="14">SUM(H69:J69)</f>
        <v>560</v>
      </c>
      <c r="L69" s="15">
        <v>240</v>
      </c>
      <c r="M69" s="15">
        <v>194</v>
      </c>
      <c r="N69" s="15">
        <v>163</v>
      </c>
      <c r="O69" s="30">
        <f t="shared" ref="O69:O74" si="15">SUM(L69:N69)</f>
        <v>597</v>
      </c>
      <c r="P69" s="94">
        <v>177</v>
      </c>
      <c r="Q69" s="94">
        <v>168</v>
      </c>
      <c r="R69" s="94">
        <v>206</v>
      </c>
      <c r="S69" s="57">
        <f t="shared" ref="S69:S74" si="16">SUM(P69:R69)</f>
        <v>551</v>
      </c>
      <c r="T69" s="15">
        <f t="shared" ref="T69:T74" si="17">+SUM(S69,O69,K69,G69)</f>
        <v>2321</v>
      </c>
    </row>
    <row r="70" spans="3:20" ht="15.75" x14ac:dyDescent="0.25">
      <c r="C70" s="4" t="s">
        <v>50</v>
      </c>
      <c r="D70" s="15">
        <v>2</v>
      </c>
      <c r="E70" s="15">
        <v>0</v>
      </c>
      <c r="F70" s="15">
        <v>0</v>
      </c>
      <c r="G70" s="30">
        <f t="shared" si="13"/>
        <v>2</v>
      </c>
      <c r="H70" s="15">
        <v>1</v>
      </c>
      <c r="I70" s="27">
        <v>1</v>
      </c>
      <c r="J70" s="15">
        <v>2</v>
      </c>
      <c r="K70" s="30">
        <f t="shared" si="14"/>
        <v>4</v>
      </c>
      <c r="L70" s="15">
        <v>1</v>
      </c>
      <c r="M70" s="15">
        <v>0</v>
      </c>
      <c r="N70" s="15">
        <v>0</v>
      </c>
      <c r="O70" s="30">
        <f t="shared" si="15"/>
        <v>1</v>
      </c>
      <c r="P70" s="100">
        <v>0</v>
      </c>
      <c r="Q70" s="100">
        <v>0</v>
      </c>
      <c r="R70" s="100">
        <v>0</v>
      </c>
      <c r="S70" s="57">
        <f t="shared" si="16"/>
        <v>0</v>
      </c>
      <c r="T70" s="15">
        <f t="shared" si="17"/>
        <v>7</v>
      </c>
    </row>
    <row r="71" spans="3:20" ht="15.75" x14ac:dyDescent="0.25">
      <c r="C71" s="4" t="s">
        <v>51</v>
      </c>
      <c r="D71" s="15">
        <v>5810</v>
      </c>
      <c r="E71" s="15">
        <v>4145</v>
      </c>
      <c r="F71" s="15">
        <v>3925</v>
      </c>
      <c r="G71" s="30">
        <f t="shared" si="13"/>
        <v>13880</v>
      </c>
      <c r="H71" s="27">
        <v>3892</v>
      </c>
      <c r="I71" s="27">
        <v>3768</v>
      </c>
      <c r="J71" s="15">
        <v>3829</v>
      </c>
      <c r="K71" s="30">
        <f t="shared" si="14"/>
        <v>11489</v>
      </c>
      <c r="L71" s="15">
        <v>3964</v>
      </c>
      <c r="M71" s="15">
        <v>3941</v>
      </c>
      <c r="N71" s="15">
        <v>3791</v>
      </c>
      <c r="O71" s="30">
        <f t="shared" si="15"/>
        <v>11696</v>
      </c>
      <c r="P71" s="100">
        <v>4457</v>
      </c>
      <c r="Q71" s="94">
        <v>4061</v>
      </c>
      <c r="R71" s="100">
        <v>4354</v>
      </c>
      <c r="S71" s="57">
        <f t="shared" si="16"/>
        <v>12872</v>
      </c>
      <c r="T71" s="15">
        <f t="shared" si="17"/>
        <v>49937</v>
      </c>
    </row>
    <row r="72" spans="3:20" ht="15.75" x14ac:dyDescent="0.25">
      <c r="C72" s="4" t="s">
        <v>52</v>
      </c>
      <c r="D72" s="15">
        <v>579</v>
      </c>
      <c r="E72" s="15">
        <v>454</v>
      </c>
      <c r="F72" s="15">
        <v>427</v>
      </c>
      <c r="G72" s="30">
        <f t="shared" si="13"/>
        <v>1460</v>
      </c>
      <c r="H72" s="20">
        <v>387</v>
      </c>
      <c r="I72" s="20">
        <v>396</v>
      </c>
      <c r="J72" s="15">
        <v>374</v>
      </c>
      <c r="K72" s="30">
        <f t="shared" si="14"/>
        <v>1157</v>
      </c>
      <c r="L72" s="15">
        <v>408</v>
      </c>
      <c r="M72" s="15">
        <v>396</v>
      </c>
      <c r="N72" s="15">
        <v>422</v>
      </c>
      <c r="O72" s="30">
        <f t="shared" si="15"/>
        <v>1226</v>
      </c>
      <c r="P72" s="99">
        <v>493</v>
      </c>
      <c r="Q72" s="94">
        <v>355</v>
      </c>
      <c r="R72" s="99">
        <v>416</v>
      </c>
      <c r="S72" s="57">
        <f t="shared" si="16"/>
        <v>1264</v>
      </c>
      <c r="T72" s="15">
        <f t="shared" si="17"/>
        <v>5107</v>
      </c>
    </row>
    <row r="73" spans="3:20" ht="15.75" x14ac:dyDescent="0.25">
      <c r="C73" s="4" t="s">
        <v>53</v>
      </c>
      <c r="D73" s="15">
        <v>87</v>
      </c>
      <c r="E73" s="15">
        <v>72</v>
      </c>
      <c r="F73" s="15">
        <v>65</v>
      </c>
      <c r="G73" s="30">
        <f t="shared" si="13"/>
        <v>224</v>
      </c>
      <c r="H73" s="27">
        <v>71</v>
      </c>
      <c r="I73" s="27">
        <v>47</v>
      </c>
      <c r="J73" s="15">
        <v>50</v>
      </c>
      <c r="K73" s="30">
        <f t="shared" si="14"/>
        <v>168</v>
      </c>
      <c r="L73" s="15">
        <v>61</v>
      </c>
      <c r="M73" s="15">
        <v>61</v>
      </c>
      <c r="N73" s="15">
        <v>51</v>
      </c>
      <c r="O73" s="30">
        <f t="shared" si="15"/>
        <v>173</v>
      </c>
      <c r="P73" s="100">
        <v>51</v>
      </c>
      <c r="Q73" s="94">
        <v>59</v>
      </c>
      <c r="R73" s="100">
        <v>42</v>
      </c>
      <c r="S73" s="57">
        <f t="shared" si="16"/>
        <v>152</v>
      </c>
      <c r="T73" s="15">
        <f t="shared" si="17"/>
        <v>717</v>
      </c>
    </row>
    <row r="74" spans="3:20" ht="15.75" x14ac:dyDescent="0.25">
      <c r="C74" s="4" t="s">
        <v>54</v>
      </c>
      <c r="D74" s="15">
        <v>6</v>
      </c>
      <c r="E74" s="15">
        <v>8</v>
      </c>
      <c r="F74" s="15">
        <v>7</v>
      </c>
      <c r="G74" s="30">
        <f t="shared" si="13"/>
        <v>21</v>
      </c>
      <c r="H74" s="20">
        <v>3</v>
      </c>
      <c r="I74" s="20">
        <v>4</v>
      </c>
      <c r="J74" s="15">
        <v>3</v>
      </c>
      <c r="K74" s="30">
        <f t="shared" si="14"/>
        <v>10</v>
      </c>
      <c r="L74" s="15">
        <v>6</v>
      </c>
      <c r="M74" s="15">
        <v>1</v>
      </c>
      <c r="N74" s="15">
        <v>3</v>
      </c>
      <c r="O74" s="30">
        <f t="shared" si="15"/>
        <v>10</v>
      </c>
      <c r="P74" s="99">
        <v>7</v>
      </c>
      <c r="Q74" s="99">
        <v>2</v>
      </c>
      <c r="R74" s="99">
        <v>8</v>
      </c>
      <c r="S74" s="57">
        <f t="shared" si="16"/>
        <v>17</v>
      </c>
      <c r="T74" s="15">
        <f t="shared" si="17"/>
        <v>58</v>
      </c>
    </row>
    <row r="75" spans="3:20" ht="15.75" x14ac:dyDescent="0.25">
      <c r="C75" s="41" t="s">
        <v>59</v>
      </c>
      <c r="D75" s="15">
        <f t="shared" ref="D75:T75" si="18">SUM(D69:D74)</f>
        <v>6743</v>
      </c>
      <c r="E75" s="15">
        <f t="shared" si="18"/>
        <v>4849</v>
      </c>
      <c r="F75" s="15">
        <f>SUM(F69:F74)</f>
        <v>4608</v>
      </c>
      <c r="G75" s="30">
        <f t="shared" si="18"/>
        <v>16200</v>
      </c>
      <c r="H75" s="15">
        <f t="shared" si="18"/>
        <v>4546</v>
      </c>
      <c r="I75" s="15">
        <f t="shared" si="18"/>
        <v>4406</v>
      </c>
      <c r="J75" s="15">
        <f>SUM(J69:J74)</f>
        <v>4436</v>
      </c>
      <c r="K75" s="30">
        <f t="shared" si="18"/>
        <v>13388</v>
      </c>
      <c r="L75" s="15">
        <f t="shared" si="18"/>
        <v>4680</v>
      </c>
      <c r="M75" s="15">
        <f t="shared" si="18"/>
        <v>4593</v>
      </c>
      <c r="N75" s="15">
        <f t="shared" si="18"/>
        <v>4430</v>
      </c>
      <c r="O75" s="30">
        <f t="shared" si="18"/>
        <v>13703</v>
      </c>
      <c r="P75" s="30">
        <f t="shared" si="18"/>
        <v>5185</v>
      </c>
      <c r="Q75" s="30">
        <f t="shared" si="18"/>
        <v>4645</v>
      </c>
      <c r="R75" s="30">
        <f t="shared" si="18"/>
        <v>5026</v>
      </c>
      <c r="S75" s="30">
        <f t="shared" si="18"/>
        <v>14856</v>
      </c>
      <c r="T75" s="30">
        <f t="shared" si="18"/>
        <v>58147</v>
      </c>
    </row>
    <row r="76" spans="3:20" ht="15.75" x14ac:dyDescent="0.25">
      <c r="C76" s="72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</row>
    <row r="77" spans="3:20" ht="16.5" thickBot="1" x14ac:dyDescent="0.3">
      <c r="C77" s="72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96"/>
    </row>
    <row r="78" spans="3:20" ht="15.75" x14ac:dyDescent="0.25">
      <c r="C78" s="115" t="s">
        <v>66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7"/>
    </row>
    <row r="79" spans="3:20" ht="15.75" x14ac:dyDescent="0.25">
      <c r="C79" s="107" t="s">
        <v>61</v>
      </c>
      <c r="D79" s="109" t="s">
        <v>2</v>
      </c>
      <c r="E79" s="109"/>
      <c r="F79" s="109"/>
      <c r="G79" s="109"/>
      <c r="H79" s="109" t="s">
        <v>3</v>
      </c>
      <c r="I79" s="109"/>
      <c r="J79" s="109"/>
      <c r="K79" s="109"/>
      <c r="L79" s="109" t="s">
        <v>4</v>
      </c>
      <c r="M79" s="109"/>
      <c r="N79" s="109"/>
      <c r="O79" s="109"/>
      <c r="P79" s="109" t="s">
        <v>5</v>
      </c>
      <c r="Q79" s="109"/>
      <c r="R79" s="109"/>
      <c r="S79" s="109"/>
      <c r="T79" s="110" t="s">
        <v>6</v>
      </c>
    </row>
    <row r="80" spans="3:20" ht="16.5" thickBot="1" x14ac:dyDescent="0.3">
      <c r="C80" s="108"/>
      <c r="D80" s="40" t="s">
        <v>7</v>
      </c>
      <c r="E80" s="40" t="s">
        <v>8</v>
      </c>
      <c r="F80" s="40" t="s">
        <v>9</v>
      </c>
      <c r="G80" s="40" t="s">
        <v>10</v>
      </c>
      <c r="H80" s="40" t="s">
        <v>11</v>
      </c>
      <c r="I80" s="40" t="s">
        <v>12</v>
      </c>
      <c r="J80" s="40" t="s">
        <v>13</v>
      </c>
      <c r="K80" s="40" t="s">
        <v>14</v>
      </c>
      <c r="L80" s="40" t="s">
        <v>15</v>
      </c>
      <c r="M80" s="40" t="s">
        <v>16</v>
      </c>
      <c r="N80" s="40" t="s">
        <v>17</v>
      </c>
      <c r="O80" s="40" t="s">
        <v>18</v>
      </c>
      <c r="P80" s="40" t="s">
        <v>19</v>
      </c>
      <c r="Q80" s="40" t="s">
        <v>20</v>
      </c>
      <c r="R80" s="40" t="s">
        <v>21</v>
      </c>
      <c r="S80" s="40" t="s">
        <v>22</v>
      </c>
      <c r="T80" s="111"/>
    </row>
    <row r="81" spans="3:20" ht="15.75" x14ac:dyDescent="0.25">
      <c r="C81" s="4" t="s">
        <v>26</v>
      </c>
      <c r="D81" s="15">
        <v>243</v>
      </c>
      <c r="E81" s="15">
        <v>176</v>
      </c>
      <c r="F81" s="15">
        <v>188</v>
      </c>
      <c r="G81" s="30">
        <f t="shared" ref="G81:G86" si="19">+SUM(D81:F81)</f>
        <v>607</v>
      </c>
      <c r="H81" s="20">
        <v>207</v>
      </c>
      <c r="I81" s="20">
        <v>209</v>
      </c>
      <c r="J81" s="33">
        <v>195</v>
      </c>
      <c r="K81" s="30">
        <f t="shared" ref="K81:K86" si="20">SUM(H81:J81)</f>
        <v>611</v>
      </c>
      <c r="L81" s="15">
        <v>240</v>
      </c>
      <c r="M81" s="15">
        <v>219</v>
      </c>
      <c r="N81" s="15">
        <v>220</v>
      </c>
      <c r="O81" s="30">
        <f t="shared" ref="O81:O86" si="21">SUM(L81:N81)</f>
        <v>679</v>
      </c>
      <c r="P81" s="94">
        <v>232</v>
      </c>
      <c r="Q81" s="94">
        <v>185</v>
      </c>
      <c r="R81" s="94">
        <v>216</v>
      </c>
      <c r="S81" s="57">
        <f t="shared" ref="S81:S86" si="22">SUM(P81:R81)</f>
        <v>633</v>
      </c>
      <c r="T81" s="15">
        <f t="shared" ref="T81:T86" si="23">SUM(G81,O81,K81, S81)</f>
        <v>2530</v>
      </c>
    </row>
    <row r="82" spans="3:20" ht="15.75" x14ac:dyDescent="0.25">
      <c r="C82" s="4" t="s">
        <v>50</v>
      </c>
      <c r="D82" s="15">
        <v>2</v>
      </c>
      <c r="E82" s="15">
        <v>0</v>
      </c>
      <c r="F82" s="15">
        <v>1</v>
      </c>
      <c r="G82" s="30">
        <f t="shared" si="19"/>
        <v>3</v>
      </c>
      <c r="H82" s="27">
        <v>5</v>
      </c>
      <c r="I82" s="27">
        <v>2</v>
      </c>
      <c r="J82" s="34">
        <v>1</v>
      </c>
      <c r="K82" s="30">
        <f t="shared" si="20"/>
        <v>8</v>
      </c>
      <c r="L82" s="15">
        <v>1</v>
      </c>
      <c r="M82" s="15">
        <v>0</v>
      </c>
      <c r="N82" s="15">
        <v>1</v>
      </c>
      <c r="O82" s="30">
        <f t="shared" si="21"/>
        <v>2</v>
      </c>
      <c r="P82" s="100">
        <v>0</v>
      </c>
      <c r="Q82" s="100">
        <v>1</v>
      </c>
      <c r="R82" s="100">
        <v>2</v>
      </c>
      <c r="S82" s="57">
        <f t="shared" si="22"/>
        <v>3</v>
      </c>
      <c r="T82" s="15">
        <f t="shared" si="23"/>
        <v>16</v>
      </c>
    </row>
    <row r="83" spans="3:20" ht="15.75" x14ac:dyDescent="0.25">
      <c r="C83" s="4" t="s">
        <v>51</v>
      </c>
      <c r="D83" s="15">
        <v>3068</v>
      </c>
      <c r="E83" s="15">
        <v>2172</v>
      </c>
      <c r="F83" s="15">
        <v>1928</v>
      </c>
      <c r="G83" s="30">
        <f t="shared" si="19"/>
        <v>7168</v>
      </c>
      <c r="H83" s="27">
        <v>2016</v>
      </c>
      <c r="I83" s="27">
        <v>1817</v>
      </c>
      <c r="J83" s="35">
        <v>1876</v>
      </c>
      <c r="K83" s="30">
        <f t="shared" si="20"/>
        <v>5709</v>
      </c>
      <c r="L83" s="15">
        <v>1977</v>
      </c>
      <c r="M83" s="15">
        <v>1994</v>
      </c>
      <c r="N83" s="15">
        <v>1984</v>
      </c>
      <c r="O83" s="30">
        <f t="shared" si="21"/>
        <v>5955</v>
      </c>
      <c r="P83" s="100">
        <v>2205</v>
      </c>
      <c r="Q83" s="100">
        <v>2053</v>
      </c>
      <c r="R83" s="100">
        <v>2327</v>
      </c>
      <c r="S83" s="57">
        <f t="shared" si="22"/>
        <v>6585</v>
      </c>
      <c r="T83" s="15">
        <f t="shared" si="23"/>
        <v>25417</v>
      </c>
    </row>
    <row r="84" spans="3:20" ht="15.75" x14ac:dyDescent="0.25">
      <c r="C84" s="4" t="s">
        <v>52</v>
      </c>
      <c r="D84" s="15">
        <v>434</v>
      </c>
      <c r="E84" s="15">
        <v>330</v>
      </c>
      <c r="F84" s="15">
        <v>308</v>
      </c>
      <c r="G84" s="30">
        <f t="shared" si="19"/>
        <v>1072</v>
      </c>
      <c r="H84" s="20">
        <v>315</v>
      </c>
      <c r="I84" s="20">
        <v>317</v>
      </c>
      <c r="J84" s="36">
        <v>285</v>
      </c>
      <c r="K84" s="30">
        <f t="shared" si="20"/>
        <v>917</v>
      </c>
      <c r="L84" s="15">
        <v>311</v>
      </c>
      <c r="M84" s="15">
        <v>298</v>
      </c>
      <c r="N84" s="15">
        <v>291</v>
      </c>
      <c r="O84" s="30">
        <f t="shared" si="21"/>
        <v>900</v>
      </c>
      <c r="P84" s="99">
        <v>356</v>
      </c>
      <c r="Q84" s="99">
        <v>300</v>
      </c>
      <c r="R84" s="99">
        <v>300</v>
      </c>
      <c r="S84" s="57">
        <f t="shared" si="22"/>
        <v>956</v>
      </c>
      <c r="T84" s="15">
        <f t="shared" si="23"/>
        <v>3845</v>
      </c>
    </row>
    <row r="85" spans="3:20" ht="15.75" x14ac:dyDescent="0.25">
      <c r="C85" s="4" t="s">
        <v>53</v>
      </c>
      <c r="D85" s="15">
        <v>56</v>
      </c>
      <c r="E85" s="15">
        <v>46</v>
      </c>
      <c r="F85" s="15">
        <v>26</v>
      </c>
      <c r="G85" s="30">
        <f t="shared" si="19"/>
        <v>128</v>
      </c>
      <c r="H85" s="27">
        <v>38</v>
      </c>
      <c r="I85" s="27">
        <v>43</v>
      </c>
      <c r="J85" s="28">
        <v>29</v>
      </c>
      <c r="K85" s="30">
        <f t="shared" si="20"/>
        <v>110</v>
      </c>
      <c r="L85" s="15">
        <v>44</v>
      </c>
      <c r="M85" s="15">
        <v>33</v>
      </c>
      <c r="N85" s="15">
        <v>44</v>
      </c>
      <c r="O85" s="30">
        <f t="shared" si="21"/>
        <v>121</v>
      </c>
      <c r="P85" s="100">
        <v>34</v>
      </c>
      <c r="Q85" s="100">
        <v>38</v>
      </c>
      <c r="R85" s="100">
        <v>33</v>
      </c>
      <c r="S85" s="57">
        <f t="shared" si="22"/>
        <v>105</v>
      </c>
      <c r="T85" s="15">
        <f t="shared" si="23"/>
        <v>464</v>
      </c>
    </row>
    <row r="86" spans="3:20" ht="15.75" x14ac:dyDescent="0.25">
      <c r="C86" s="4" t="s">
        <v>54</v>
      </c>
      <c r="D86" s="15">
        <v>5</v>
      </c>
      <c r="E86" s="15">
        <v>4</v>
      </c>
      <c r="F86" s="15">
        <v>1</v>
      </c>
      <c r="G86" s="30">
        <f t="shared" si="19"/>
        <v>10</v>
      </c>
      <c r="H86" s="20">
        <v>6</v>
      </c>
      <c r="I86" s="20">
        <v>6</v>
      </c>
      <c r="J86" s="29">
        <v>5</v>
      </c>
      <c r="K86" s="30">
        <f t="shared" si="20"/>
        <v>17</v>
      </c>
      <c r="L86" s="15">
        <v>5</v>
      </c>
      <c r="M86" s="15">
        <v>2</v>
      </c>
      <c r="N86" s="15">
        <v>2</v>
      </c>
      <c r="O86" s="30">
        <f t="shared" si="21"/>
        <v>9</v>
      </c>
      <c r="P86" s="99">
        <v>7</v>
      </c>
      <c r="Q86" s="99">
        <v>5</v>
      </c>
      <c r="R86" s="99">
        <v>3</v>
      </c>
      <c r="S86" s="57">
        <f t="shared" si="22"/>
        <v>15</v>
      </c>
      <c r="T86" s="15">
        <f t="shared" si="23"/>
        <v>51</v>
      </c>
    </row>
    <row r="87" spans="3:20" ht="15.75" x14ac:dyDescent="0.25">
      <c r="C87" s="41" t="s">
        <v>59</v>
      </c>
      <c r="D87" s="15">
        <f t="shared" ref="D87:T87" si="24">SUM(D81:D86)</f>
        <v>3808</v>
      </c>
      <c r="E87" s="15">
        <f>SUM(E81:E86)</f>
        <v>2728</v>
      </c>
      <c r="F87" s="15">
        <f t="shared" si="24"/>
        <v>2452</v>
      </c>
      <c r="G87" s="30">
        <f t="shared" si="24"/>
        <v>8988</v>
      </c>
      <c r="H87" s="15">
        <f t="shared" si="24"/>
        <v>2587</v>
      </c>
      <c r="I87" s="15">
        <f t="shared" si="24"/>
        <v>2394</v>
      </c>
      <c r="J87" s="15">
        <f t="shared" si="24"/>
        <v>2391</v>
      </c>
      <c r="K87" s="30">
        <f t="shared" si="24"/>
        <v>7372</v>
      </c>
      <c r="L87" s="15">
        <f t="shared" si="24"/>
        <v>2578</v>
      </c>
      <c r="M87" s="15">
        <f t="shared" si="24"/>
        <v>2546</v>
      </c>
      <c r="N87" s="15">
        <f t="shared" si="24"/>
        <v>2542</v>
      </c>
      <c r="O87" s="30">
        <f t="shared" si="24"/>
        <v>7666</v>
      </c>
      <c r="P87" s="30">
        <f t="shared" si="24"/>
        <v>2834</v>
      </c>
      <c r="Q87" s="30">
        <f t="shared" si="24"/>
        <v>2582</v>
      </c>
      <c r="R87" s="30">
        <f t="shared" si="24"/>
        <v>2881</v>
      </c>
      <c r="S87" s="30">
        <f t="shared" si="24"/>
        <v>8297</v>
      </c>
      <c r="T87" s="30">
        <f t="shared" si="24"/>
        <v>32323</v>
      </c>
    </row>
    <row r="88" spans="3:20" ht="15.75" x14ac:dyDescent="0.25">
      <c r="C88" s="72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</row>
    <row r="89" spans="3:20" ht="16.5" thickBot="1" x14ac:dyDescent="0.3">
      <c r="C89" s="2"/>
      <c r="D89" s="3"/>
      <c r="E89" s="3"/>
      <c r="F89" s="3"/>
      <c r="G89" s="8"/>
      <c r="H89" s="3"/>
      <c r="I89" s="3"/>
      <c r="J89" s="3"/>
      <c r="K89" s="8"/>
      <c r="L89" s="3"/>
      <c r="M89" s="3"/>
      <c r="N89" s="3"/>
      <c r="O89" s="8"/>
      <c r="P89" s="66"/>
      <c r="Q89" s="66"/>
      <c r="R89" s="66"/>
      <c r="S89" s="67"/>
      <c r="T89" s="7"/>
    </row>
    <row r="90" spans="3:20" ht="15.75" x14ac:dyDescent="0.25">
      <c r="C90" s="115" t="s">
        <v>67</v>
      </c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7"/>
    </row>
    <row r="91" spans="3:20" ht="15.75" x14ac:dyDescent="0.25">
      <c r="C91" s="107" t="s">
        <v>61</v>
      </c>
      <c r="D91" s="109" t="s">
        <v>2</v>
      </c>
      <c r="E91" s="109"/>
      <c r="F91" s="109"/>
      <c r="G91" s="109"/>
      <c r="H91" s="109" t="s">
        <v>3</v>
      </c>
      <c r="I91" s="109"/>
      <c r="J91" s="109"/>
      <c r="K91" s="109"/>
      <c r="L91" s="109" t="s">
        <v>4</v>
      </c>
      <c r="M91" s="109"/>
      <c r="N91" s="109"/>
      <c r="O91" s="109"/>
      <c r="P91" s="109" t="s">
        <v>5</v>
      </c>
      <c r="Q91" s="109"/>
      <c r="R91" s="109"/>
      <c r="S91" s="109"/>
      <c r="T91" s="110" t="s">
        <v>6</v>
      </c>
    </row>
    <row r="92" spans="3:20" ht="16.5" thickBot="1" x14ac:dyDescent="0.3">
      <c r="C92" s="108"/>
      <c r="D92" s="40" t="s">
        <v>7</v>
      </c>
      <c r="E92" s="40" t="s">
        <v>8</v>
      </c>
      <c r="F92" s="40" t="s">
        <v>9</v>
      </c>
      <c r="G92" s="40" t="s">
        <v>10</v>
      </c>
      <c r="H92" s="40" t="s">
        <v>11</v>
      </c>
      <c r="I92" s="40" t="s">
        <v>12</v>
      </c>
      <c r="J92" s="40" t="s">
        <v>13</v>
      </c>
      <c r="K92" s="40" t="s">
        <v>14</v>
      </c>
      <c r="L92" s="40" t="s">
        <v>15</v>
      </c>
      <c r="M92" s="40" t="s">
        <v>16</v>
      </c>
      <c r="N92" s="40" t="s">
        <v>17</v>
      </c>
      <c r="O92" s="40" t="s">
        <v>18</v>
      </c>
      <c r="P92" s="40" t="s">
        <v>19</v>
      </c>
      <c r="Q92" s="40" t="s">
        <v>20</v>
      </c>
      <c r="R92" s="40" t="s">
        <v>21</v>
      </c>
      <c r="S92" s="40" t="s">
        <v>22</v>
      </c>
      <c r="T92" s="111"/>
    </row>
    <row r="93" spans="3:20" ht="15.75" x14ac:dyDescent="0.25">
      <c r="C93" s="4" t="s">
        <v>26</v>
      </c>
      <c r="D93" s="15">
        <v>190</v>
      </c>
      <c r="E93" s="15">
        <v>132</v>
      </c>
      <c r="F93" s="15">
        <v>138</v>
      </c>
      <c r="G93" s="30">
        <f t="shared" ref="G93:G98" si="25">+SUM(D93:F93)</f>
        <v>460</v>
      </c>
      <c r="H93" s="20">
        <v>154</v>
      </c>
      <c r="I93" s="20">
        <v>152</v>
      </c>
      <c r="J93" s="29">
        <v>146</v>
      </c>
      <c r="K93" s="30">
        <f t="shared" ref="K93:K98" si="26">SUM(H93:J93)</f>
        <v>452</v>
      </c>
      <c r="L93" s="15">
        <v>157</v>
      </c>
      <c r="M93" s="15">
        <v>157</v>
      </c>
      <c r="N93" s="15">
        <v>165</v>
      </c>
      <c r="O93" s="30">
        <f t="shared" ref="O93:O98" si="27">SUM(L93:N93)</f>
        <v>479</v>
      </c>
      <c r="P93" s="68">
        <v>162</v>
      </c>
      <c r="Q93" s="68">
        <v>152</v>
      </c>
      <c r="R93" s="68">
        <v>207</v>
      </c>
      <c r="S93" s="68">
        <f t="shared" ref="S93:S98" si="28">SUM(P93:R93)</f>
        <v>521</v>
      </c>
      <c r="T93" s="15">
        <f t="shared" ref="T93:T98" si="29">SUM(G93,O93,K93, S93)</f>
        <v>1912</v>
      </c>
    </row>
    <row r="94" spans="3:20" ht="15.75" x14ac:dyDescent="0.25">
      <c r="C94" s="4" t="s">
        <v>50</v>
      </c>
      <c r="D94" s="15">
        <v>0</v>
      </c>
      <c r="E94" s="15">
        <v>0</v>
      </c>
      <c r="F94" s="15">
        <v>0</v>
      </c>
      <c r="G94" s="30">
        <f t="shared" si="25"/>
        <v>0</v>
      </c>
      <c r="H94" s="15">
        <v>0</v>
      </c>
      <c r="I94" s="15">
        <v>0</v>
      </c>
      <c r="J94" s="15">
        <v>0</v>
      </c>
      <c r="K94" s="30">
        <f t="shared" si="26"/>
        <v>0</v>
      </c>
      <c r="L94" s="15">
        <v>0</v>
      </c>
      <c r="M94" s="15">
        <v>2</v>
      </c>
      <c r="N94" s="15">
        <v>0</v>
      </c>
      <c r="O94" s="30">
        <f t="shared" si="27"/>
        <v>2</v>
      </c>
      <c r="P94" s="95">
        <v>0</v>
      </c>
      <c r="Q94" s="95">
        <v>0</v>
      </c>
      <c r="R94" s="95">
        <v>1</v>
      </c>
      <c r="S94" s="57">
        <f t="shared" si="28"/>
        <v>1</v>
      </c>
      <c r="T94" s="15">
        <f t="shared" si="29"/>
        <v>3</v>
      </c>
    </row>
    <row r="95" spans="3:20" ht="15.75" x14ac:dyDescent="0.25">
      <c r="C95" s="4" t="s">
        <v>51</v>
      </c>
      <c r="D95" s="15">
        <v>1510</v>
      </c>
      <c r="E95" s="15">
        <v>1115</v>
      </c>
      <c r="F95" s="15">
        <v>1080</v>
      </c>
      <c r="G95" s="30">
        <f t="shared" si="25"/>
        <v>3705</v>
      </c>
      <c r="H95" s="27">
        <v>1018</v>
      </c>
      <c r="I95" s="27">
        <v>1001</v>
      </c>
      <c r="J95" s="28">
        <v>1088</v>
      </c>
      <c r="K95" s="30">
        <f t="shared" si="26"/>
        <v>3107</v>
      </c>
      <c r="L95" s="15">
        <v>1133</v>
      </c>
      <c r="M95" s="15">
        <v>1026</v>
      </c>
      <c r="N95" s="15">
        <v>1120</v>
      </c>
      <c r="O95" s="30">
        <f t="shared" si="27"/>
        <v>3279</v>
      </c>
      <c r="P95" s="95">
        <v>1400</v>
      </c>
      <c r="Q95" s="95">
        <v>1230</v>
      </c>
      <c r="R95" s="95">
        <v>1468</v>
      </c>
      <c r="S95" s="57">
        <f t="shared" si="28"/>
        <v>4098</v>
      </c>
      <c r="T95" s="15">
        <f t="shared" si="29"/>
        <v>14189</v>
      </c>
    </row>
    <row r="96" spans="3:20" ht="15.75" x14ac:dyDescent="0.25">
      <c r="C96" s="4" t="s">
        <v>52</v>
      </c>
      <c r="D96" s="15">
        <v>247</v>
      </c>
      <c r="E96" s="15">
        <v>170</v>
      </c>
      <c r="F96" s="15">
        <v>153</v>
      </c>
      <c r="G96" s="30">
        <f t="shared" si="25"/>
        <v>570</v>
      </c>
      <c r="H96" s="20">
        <v>155</v>
      </c>
      <c r="I96" s="20">
        <v>165</v>
      </c>
      <c r="J96" s="29">
        <v>179</v>
      </c>
      <c r="K96" s="30">
        <f t="shared" si="26"/>
        <v>499</v>
      </c>
      <c r="L96" s="15">
        <v>201</v>
      </c>
      <c r="M96" s="15">
        <v>181</v>
      </c>
      <c r="N96" s="15">
        <v>183</v>
      </c>
      <c r="O96" s="30">
        <f t="shared" si="27"/>
        <v>565</v>
      </c>
      <c r="P96" s="94">
        <v>219</v>
      </c>
      <c r="Q96" s="94">
        <v>194</v>
      </c>
      <c r="R96" s="94">
        <v>206</v>
      </c>
      <c r="S96" s="57">
        <f t="shared" si="28"/>
        <v>619</v>
      </c>
      <c r="T96" s="15">
        <f t="shared" si="29"/>
        <v>2253</v>
      </c>
    </row>
    <row r="97" spans="3:20" ht="15.75" x14ac:dyDescent="0.25">
      <c r="C97" s="4" t="s">
        <v>53</v>
      </c>
      <c r="D97" s="15">
        <v>50</v>
      </c>
      <c r="E97" s="15">
        <v>41</v>
      </c>
      <c r="F97" s="15">
        <v>25</v>
      </c>
      <c r="G97" s="30">
        <f t="shared" si="25"/>
        <v>116</v>
      </c>
      <c r="H97" s="27">
        <v>58</v>
      </c>
      <c r="I97" s="27">
        <v>25</v>
      </c>
      <c r="J97" s="28">
        <v>21</v>
      </c>
      <c r="K97" s="30">
        <f t="shared" si="26"/>
        <v>104</v>
      </c>
      <c r="L97" s="15">
        <v>29</v>
      </c>
      <c r="M97" s="15">
        <v>26</v>
      </c>
      <c r="N97" s="15">
        <v>40</v>
      </c>
      <c r="O97" s="30">
        <f t="shared" si="27"/>
        <v>95</v>
      </c>
      <c r="P97" s="95">
        <v>51</v>
      </c>
      <c r="Q97" s="95">
        <v>43</v>
      </c>
      <c r="R97" s="95">
        <v>30</v>
      </c>
      <c r="S97" s="57">
        <f t="shared" si="28"/>
        <v>124</v>
      </c>
      <c r="T97" s="15">
        <f t="shared" si="29"/>
        <v>439</v>
      </c>
    </row>
    <row r="98" spans="3:20" ht="15.75" x14ac:dyDescent="0.25">
      <c r="C98" s="4" t="s">
        <v>54</v>
      </c>
      <c r="D98" s="15">
        <v>2</v>
      </c>
      <c r="E98" s="15">
        <v>2</v>
      </c>
      <c r="F98" s="15">
        <v>2</v>
      </c>
      <c r="G98" s="30">
        <f t="shared" si="25"/>
        <v>6</v>
      </c>
      <c r="H98" s="20">
        <v>1</v>
      </c>
      <c r="I98" s="20">
        <v>2</v>
      </c>
      <c r="J98" s="29">
        <v>0</v>
      </c>
      <c r="K98" s="30">
        <f t="shared" si="26"/>
        <v>3</v>
      </c>
      <c r="L98" s="15">
        <v>1</v>
      </c>
      <c r="M98" s="15">
        <v>2</v>
      </c>
      <c r="N98" s="15">
        <v>1</v>
      </c>
      <c r="O98" s="30">
        <f t="shared" si="27"/>
        <v>4</v>
      </c>
      <c r="P98" s="94">
        <v>4</v>
      </c>
      <c r="Q98" s="94">
        <v>3</v>
      </c>
      <c r="R98" s="94">
        <v>1</v>
      </c>
      <c r="S98" s="57">
        <f t="shared" si="28"/>
        <v>8</v>
      </c>
      <c r="T98" s="15">
        <f t="shared" si="29"/>
        <v>21</v>
      </c>
    </row>
    <row r="99" spans="3:20" ht="15.75" x14ac:dyDescent="0.25">
      <c r="C99" s="41" t="s">
        <v>59</v>
      </c>
      <c r="D99" s="15">
        <f t="shared" ref="D99:T99" si="30">SUM(D93:D98)</f>
        <v>1999</v>
      </c>
      <c r="E99" s="15">
        <f t="shared" si="30"/>
        <v>1460</v>
      </c>
      <c r="F99" s="15">
        <f t="shared" si="30"/>
        <v>1398</v>
      </c>
      <c r="G99" s="30">
        <f t="shared" si="30"/>
        <v>4857</v>
      </c>
      <c r="H99" s="15">
        <f>SUM(H93:H98)</f>
        <v>1386</v>
      </c>
      <c r="I99" s="15">
        <f t="shared" si="30"/>
        <v>1345</v>
      </c>
      <c r="J99" s="15">
        <f t="shared" si="30"/>
        <v>1434</v>
      </c>
      <c r="K99" s="30">
        <f t="shared" si="30"/>
        <v>4165</v>
      </c>
      <c r="L99" s="15">
        <f t="shared" si="30"/>
        <v>1521</v>
      </c>
      <c r="M99" s="15">
        <f t="shared" si="30"/>
        <v>1394</v>
      </c>
      <c r="N99" s="15">
        <f t="shared" si="30"/>
        <v>1509</v>
      </c>
      <c r="O99" s="30">
        <f t="shared" si="30"/>
        <v>4424</v>
      </c>
      <c r="P99" s="30">
        <f t="shared" si="30"/>
        <v>1836</v>
      </c>
      <c r="Q99" s="30">
        <f t="shared" si="30"/>
        <v>1622</v>
      </c>
      <c r="R99" s="30">
        <f t="shared" si="30"/>
        <v>1913</v>
      </c>
      <c r="S99" s="30">
        <f t="shared" si="30"/>
        <v>5371</v>
      </c>
      <c r="T99" s="30">
        <f t="shared" si="30"/>
        <v>18817</v>
      </c>
    </row>
    <row r="100" spans="3:20" ht="15.75" x14ac:dyDescent="0.25">
      <c r="C100" s="72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</row>
    <row r="101" spans="3:20" ht="16.5" thickBot="1" x14ac:dyDescent="0.3">
      <c r="C101" s="72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96"/>
    </row>
    <row r="102" spans="3:20" ht="15.75" x14ac:dyDescent="0.25">
      <c r="C102" s="115" t="s">
        <v>68</v>
      </c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7"/>
    </row>
    <row r="103" spans="3:20" ht="15.75" x14ac:dyDescent="0.25">
      <c r="C103" s="107" t="s">
        <v>61</v>
      </c>
      <c r="D103" s="109" t="s">
        <v>2</v>
      </c>
      <c r="E103" s="109"/>
      <c r="F103" s="109"/>
      <c r="G103" s="109"/>
      <c r="H103" s="109" t="s">
        <v>3</v>
      </c>
      <c r="I103" s="109"/>
      <c r="J103" s="109"/>
      <c r="K103" s="109"/>
      <c r="L103" s="109" t="s">
        <v>4</v>
      </c>
      <c r="M103" s="109"/>
      <c r="N103" s="109"/>
      <c r="O103" s="109"/>
      <c r="P103" s="109" t="s">
        <v>5</v>
      </c>
      <c r="Q103" s="109"/>
      <c r="R103" s="109"/>
      <c r="S103" s="109"/>
      <c r="T103" s="110" t="s">
        <v>6</v>
      </c>
    </row>
    <row r="104" spans="3:20" ht="16.5" thickBot="1" x14ac:dyDescent="0.3">
      <c r="C104" s="108"/>
      <c r="D104" s="40" t="s">
        <v>7</v>
      </c>
      <c r="E104" s="40" t="s">
        <v>8</v>
      </c>
      <c r="F104" s="40" t="s">
        <v>9</v>
      </c>
      <c r="G104" s="40" t="s">
        <v>10</v>
      </c>
      <c r="H104" s="40" t="s">
        <v>11</v>
      </c>
      <c r="I104" s="40" t="s">
        <v>12</v>
      </c>
      <c r="J104" s="40" t="s">
        <v>13</v>
      </c>
      <c r="K104" s="40" t="s">
        <v>14</v>
      </c>
      <c r="L104" s="40" t="s">
        <v>15</v>
      </c>
      <c r="M104" s="40" t="s">
        <v>16</v>
      </c>
      <c r="N104" s="40" t="s">
        <v>17</v>
      </c>
      <c r="O104" s="40" t="s">
        <v>18</v>
      </c>
      <c r="P104" s="40" t="s">
        <v>19</v>
      </c>
      <c r="Q104" s="40" t="s">
        <v>20</v>
      </c>
      <c r="R104" s="40" t="s">
        <v>21</v>
      </c>
      <c r="S104" s="40" t="s">
        <v>22</v>
      </c>
      <c r="T104" s="111"/>
    </row>
    <row r="105" spans="3:20" ht="15.75" x14ac:dyDescent="0.25">
      <c r="C105" s="5" t="s">
        <v>23</v>
      </c>
      <c r="D105" s="25">
        <v>1039</v>
      </c>
      <c r="E105" s="25">
        <v>1035</v>
      </c>
      <c r="F105" s="25">
        <v>1007</v>
      </c>
      <c r="G105" s="26">
        <f>+SUM(D105:F105)</f>
        <v>3081</v>
      </c>
      <c r="H105" s="20">
        <v>1069</v>
      </c>
      <c r="I105" s="20">
        <v>1023</v>
      </c>
      <c r="J105" s="29">
        <v>1081</v>
      </c>
      <c r="K105" s="26">
        <f>SUM(H105:J105)</f>
        <v>3173</v>
      </c>
      <c r="L105" s="25">
        <v>1162</v>
      </c>
      <c r="M105" s="25">
        <v>1080</v>
      </c>
      <c r="N105" s="25">
        <v>890</v>
      </c>
      <c r="O105" s="26">
        <f>SUM(L105:N105)</f>
        <v>3132</v>
      </c>
      <c r="P105" s="94">
        <v>909</v>
      </c>
      <c r="Q105" s="94">
        <v>755</v>
      </c>
      <c r="R105" s="94">
        <v>811</v>
      </c>
      <c r="S105" s="57">
        <f>SUM(P105:R105)</f>
        <v>2475</v>
      </c>
      <c r="T105" s="25">
        <f t="shared" ref="T105:T115" si="31">SUM(G105,O105,K105, S105)</f>
        <v>11861</v>
      </c>
    </row>
    <row r="106" spans="3:20" ht="15.75" x14ac:dyDescent="0.25">
      <c r="C106" s="4" t="s">
        <v>24</v>
      </c>
      <c r="D106" s="25">
        <v>878</v>
      </c>
      <c r="E106" s="25">
        <v>187</v>
      </c>
      <c r="F106" s="25">
        <v>944</v>
      </c>
      <c r="G106" s="26">
        <f t="shared" ref="G106:G115" si="32">+SUM(D106:F106)</f>
        <v>2009</v>
      </c>
      <c r="H106" s="79">
        <v>963</v>
      </c>
      <c r="I106" s="79">
        <v>975</v>
      </c>
      <c r="J106" s="91">
        <v>941</v>
      </c>
      <c r="K106" s="26">
        <f t="shared" ref="K106:K115" si="33">SUM(H106:J106)</f>
        <v>2879</v>
      </c>
      <c r="L106" s="25">
        <v>1066</v>
      </c>
      <c r="M106" s="25">
        <v>1048</v>
      </c>
      <c r="N106" s="25">
        <v>966</v>
      </c>
      <c r="O106" s="26">
        <f t="shared" ref="O106:O115" si="34">SUM(L106:N106)</f>
        <v>3080</v>
      </c>
      <c r="P106" s="94">
        <v>993</v>
      </c>
      <c r="Q106" s="94">
        <v>890</v>
      </c>
      <c r="R106" s="94">
        <v>873</v>
      </c>
      <c r="S106" s="57">
        <f t="shared" ref="S106:S115" si="35">SUM(P106:R106)</f>
        <v>2756</v>
      </c>
      <c r="T106" s="25">
        <f t="shared" si="31"/>
        <v>10724</v>
      </c>
    </row>
    <row r="107" spans="3:20" ht="15.75" x14ac:dyDescent="0.25">
      <c r="C107" s="4" t="s">
        <v>26</v>
      </c>
      <c r="D107" s="25">
        <v>67</v>
      </c>
      <c r="E107" s="25">
        <v>44</v>
      </c>
      <c r="F107" s="25">
        <v>54</v>
      </c>
      <c r="G107" s="26">
        <f t="shared" si="32"/>
        <v>165</v>
      </c>
      <c r="H107" s="79">
        <v>52</v>
      </c>
      <c r="I107" s="79">
        <v>56</v>
      </c>
      <c r="J107" s="91">
        <v>44</v>
      </c>
      <c r="K107" s="26">
        <f t="shared" si="33"/>
        <v>152</v>
      </c>
      <c r="L107" s="25">
        <v>46</v>
      </c>
      <c r="M107" s="25">
        <v>76</v>
      </c>
      <c r="N107" s="25">
        <v>60</v>
      </c>
      <c r="O107" s="26">
        <f t="shared" si="34"/>
        <v>182</v>
      </c>
      <c r="P107" s="94">
        <v>61</v>
      </c>
      <c r="Q107" s="94">
        <v>63</v>
      </c>
      <c r="R107" s="94">
        <v>95</v>
      </c>
      <c r="S107" s="57">
        <f>SUM(P107:R107)</f>
        <v>219</v>
      </c>
      <c r="T107" s="25">
        <f t="shared" si="31"/>
        <v>718</v>
      </c>
    </row>
    <row r="108" spans="3:20" ht="15.75" x14ac:dyDescent="0.25">
      <c r="C108" s="4" t="s">
        <v>49</v>
      </c>
      <c r="D108" s="25">
        <v>1055</v>
      </c>
      <c r="E108" s="25">
        <v>811</v>
      </c>
      <c r="F108" s="25">
        <v>777</v>
      </c>
      <c r="G108" s="26">
        <f t="shared" si="32"/>
        <v>2643</v>
      </c>
      <c r="H108" s="92">
        <v>62</v>
      </c>
      <c r="I108" s="92">
        <v>47</v>
      </c>
      <c r="J108" s="93">
        <v>53</v>
      </c>
      <c r="K108" s="26">
        <f t="shared" si="33"/>
        <v>162</v>
      </c>
      <c r="L108" s="25">
        <v>63</v>
      </c>
      <c r="M108" s="25">
        <v>61</v>
      </c>
      <c r="N108" s="25">
        <v>35</v>
      </c>
      <c r="O108" s="26">
        <f t="shared" si="34"/>
        <v>159</v>
      </c>
      <c r="P108" s="94">
        <v>55</v>
      </c>
      <c r="Q108" s="94">
        <v>42</v>
      </c>
      <c r="R108" s="94">
        <v>52</v>
      </c>
      <c r="S108" s="57">
        <f t="shared" si="35"/>
        <v>149</v>
      </c>
      <c r="T108" s="25">
        <f t="shared" si="31"/>
        <v>3113</v>
      </c>
    </row>
    <row r="109" spans="3:20" ht="15.75" x14ac:dyDescent="0.25">
      <c r="C109" s="4" t="s">
        <v>50</v>
      </c>
      <c r="D109" s="25">
        <v>0</v>
      </c>
      <c r="E109" s="25">
        <v>0</v>
      </c>
      <c r="F109" s="25">
        <v>1</v>
      </c>
      <c r="G109" s="26">
        <f t="shared" si="32"/>
        <v>1</v>
      </c>
      <c r="H109" s="92">
        <v>0</v>
      </c>
      <c r="I109" s="78">
        <v>0</v>
      </c>
      <c r="J109" s="93">
        <v>0</v>
      </c>
      <c r="K109" s="26">
        <f t="shared" si="33"/>
        <v>0</v>
      </c>
      <c r="L109" s="25">
        <v>0</v>
      </c>
      <c r="M109" s="25">
        <v>0</v>
      </c>
      <c r="N109" s="25">
        <v>0</v>
      </c>
      <c r="O109" s="26">
        <f t="shared" si="34"/>
        <v>0</v>
      </c>
      <c r="P109" s="94">
        <v>0</v>
      </c>
      <c r="Q109" s="94">
        <v>0</v>
      </c>
      <c r="R109" s="94">
        <v>0</v>
      </c>
      <c r="S109" s="57">
        <f t="shared" si="35"/>
        <v>0</v>
      </c>
      <c r="T109" s="25">
        <f t="shared" si="31"/>
        <v>1</v>
      </c>
    </row>
    <row r="110" spans="3:20" ht="15.75" x14ac:dyDescent="0.25">
      <c r="C110" s="4" t="s">
        <v>51</v>
      </c>
      <c r="D110" s="25">
        <v>935</v>
      </c>
      <c r="E110" s="25">
        <v>717</v>
      </c>
      <c r="F110" s="25">
        <v>680</v>
      </c>
      <c r="G110" s="26">
        <f t="shared" si="32"/>
        <v>2332</v>
      </c>
      <c r="H110" s="27">
        <v>633</v>
      </c>
      <c r="I110" s="27">
        <v>622</v>
      </c>
      <c r="J110" s="28">
        <v>622</v>
      </c>
      <c r="K110" s="26">
        <f t="shared" si="33"/>
        <v>1877</v>
      </c>
      <c r="L110" s="25">
        <v>702</v>
      </c>
      <c r="M110" s="25">
        <v>687</v>
      </c>
      <c r="N110" s="25">
        <v>673</v>
      </c>
      <c r="O110" s="26">
        <f t="shared" si="34"/>
        <v>2062</v>
      </c>
      <c r="P110" s="95">
        <v>728</v>
      </c>
      <c r="Q110" s="95">
        <v>685</v>
      </c>
      <c r="R110" s="95">
        <v>824</v>
      </c>
      <c r="S110" s="57">
        <f t="shared" si="35"/>
        <v>2237</v>
      </c>
      <c r="T110" s="25">
        <f t="shared" si="31"/>
        <v>8508</v>
      </c>
    </row>
    <row r="111" spans="3:20" ht="15.75" x14ac:dyDescent="0.25">
      <c r="C111" s="4" t="s">
        <v>52</v>
      </c>
      <c r="D111" s="25">
        <v>60</v>
      </c>
      <c r="E111" s="25">
        <v>41</v>
      </c>
      <c r="F111" s="25">
        <v>43</v>
      </c>
      <c r="G111" s="26">
        <f t="shared" si="32"/>
        <v>144</v>
      </c>
      <c r="H111" s="20">
        <v>46</v>
      </c>
      <c r="I111" s="20">
        <v>41</v>
      </c>
      <c r="J111" s="29">
        <v>36</v>
      </c>
      <c r="K111" s="26">
        <f t="shared" si="33"/>
        <v>123</v>
      </c>
      <c r="L111" s="25">
        <v>41</v>
      </c>
      <c r="M111" s="25">
        <v>48</v>
      </c>
      <c r="N111" s="25">
        <v>42</v>
      </c>
      <c r="O111" s="26">
        <f t="shared" si="34"/>
        <v>131</v>
      </c>
      <c r="P111" s="94">
        <v>54</v>
      </c>
      <c r="Q111" s="94">
        <v>32</v>
      </c>
      <c r="R111" s="94">
        <v>46</v>
      </c>
      <c r="S111" s="57">
        <f t="shared" si="35"/>
        <v>132</v>
      </c>
      <c r="T111" s="25">
        <f t="shared" si="31"/>
        <v>530</v>
      </c>
    </row>
    <row r="112" spans="3:20" ht="15.75" x14ac:dyDescent="0.25">
      <c r="C112" s="4" t="s">
        <v>53</v>
      </c>
      <c r="D112" s="25">
        <v>9</v>
      </c>
      <c r="E112" s="25">
        <v>8</v>
      </c>
      <c r="F112" s="25">
        <v>4</v>
      </c>
      <c r="G112" s="26">
        <f t="shared" si="32"/>
        <v>21</v>
      </c>
      <c r="H112" s="27">
        <v>5</v>
      </c>
      <c r="I112" s="27">
        <v>4</v>
      </c>
      <c r="J112" s="28">
        <v>2</v>
      </c>
      <c r="K112" s="26">
        <f t="shared" si="33"/>
        <v>11</v>
      </c>
      <c r="L112" s="25">
        <v>7</v>
      </c>
      <c r="M112" s="25">
        <v>6</v>
      </c>
      <c r="N112" s="25">
        <v>5</v>
      </c>
      <c r="O112" s="26">
        <f t="shared" si="34"/>
        <v>18</v>
      </c>
      <c r="P112" s="94">
        <v>4</v>
      </c>
      <c r="Q112" s="94">
        <v>2</v>
      </c>
      <c r="R112" s="94">
        <v>6</v>
      </c>
      <c r="S112" s="57">
        <f t="shared" si="35"/>
        <v>12</v>
      </c>
      <c r="T112" s="25">
        <f t="shared" si="31"/>
        <v>62</v>
      </c>
    </row>
    <row r="113" spans="3:20" ht="15.75" x14ac:dyDescent="0.25">
      <c r="C113" s="4" t="s">
        <v>54</v>
      </c>
      <c r="D113" s="25">
        <v>1</v>
      </c>
      <c r="E113" s="25">
        <v>1</v>
      </c>
      <c r="F113" s="25">
        <v>0</v>
      </c>
      <c r="G113" s="26">
        <f t="shared" si="32"/>
        <v>2</v>
      </c>
      <c r="H113" s="25">
        <v>0</v>
      </c>
      <c r="I113" s="20">
        <v>0</v>
      </c>
      <c r="J113" s="25">
        <v>0</v>
      </c>
      <c r="K113" s="26">
        <f t="shared" si="33"/>
        <v>0</v>
      </c>
      <c r="L113" s="25">
        <v>4</v>
      </c>
      <c r="M113" s="25">
        <v>1</v>
      </c>
      <c r="N113" s="25">
        <v>0</v>
      </c>
      <c r="O113" s="26">
        <f t="shared" si="34"/>
        <v>5</v>
      </c>
      <c r="P113" s="94">
        <v>0</v>
      </c>
      <c r="Q113" s="94">
        <v>0</v>
      </c>
      <c r="R113" s="94">
        <v>0</v>
      </c>
      <c r="S113" s="57">
        <f t="shared" si="35"/>
        <v>0</v>
      </c>
      <c r="T113" s="25">
        <f t="shared" si="31"/>
        <v>7</v>
      </c>
    </row>
    <row r="114" spans="3:20" ht="15.75" x14ac:dyDescent="0.25">
      <c r="C114" s="4" t="s">
        <v>57</v>
      </c>
      <c r="D114" s="25">
        <v>2</v>
      </c>
      <c r="E114" s="25">
        <v>3</v>
      </c>
      <c r="F114" s="25">
        <v>2</v>
      </c>
      <c r="G114" s="26">
        <f t="shared" si="32"/>
        <v>7</v>
      </c>
      <c r="H114" s="27">
        <v>42</v>
      </c>
      <c r="I114" s="27">
        <v>75</v>
      </c>
      <c r="J114" s="43">
        <v>69</v>
      </c>
      <c r="K114" s="26">
        <f t="shared" si="33"/>
        <v>186</v>
      </c>
      <c r="L114" s="25">
        <v>69</v>
      </c>
      <c r="M114" s="25">
        <v>61</v>
      </c>
      <c r="N114" s="25">
        <v>56</v>
      </c>
      <c r="O114" s="26">
        <f t="shared" si="34"/>
        <v>186</v>
      </c>
      <c r="P114" s="94">
        <v>59</v>
      </c>
      <c r="Q114" s="94">
        <v>47</v>
      </c>
      <c r="R114" s="94">
        <v>35</v>
      </c>
      <c r="S114" s="57">
        <f t="shared" si="35"/>
        <v>141</v>
      </c>
      <c r="T114" s="25">
        <f t="shared" si="31"/>
        <v>520</v>
      </c>
    </row>
    <row r="115" spans="3:20" ht="15.75" x14ac:dyDescent="0.25">
      <c r="C115" s="4" t="s">
        <v>58</v>
      </c>
      <c r="D115" s="25">
        <v>176</v>
      </c>
      <c r="E115" s="25">
        <v>135</v>
      </c>
      <c r="F115" s="25">
        <v>213</v>
      </c>
      <c r="G115" s="26">
        <f t="shared" si="32"/>
        <v>524</v>
      </c>
      <c r="H115" s="27">
        <v>330</v>
      </c>
      <c r="I115" s="27">
        <v>272</v>
      </c>
      <c r="J115" s="25">
        <v>326</v>
      </c>
      <c r="K115" s="26">
        <f t="shared" si="33"/>
        <v>928</v>
      </c>
      <c r="L115" s="25">
        <v>342</v>
      </c>
      <c r="M115" s="25">
        <v>315</v>
      </c>
      <c r="N115" s="25">
        <v>266</v>
      </c>
      <c r="O115" s="26">
        <f t="shared" si="34"/>
        <v>923</v>
      </c>
      <c r="P115" s="95">
        <v>348</v>
      </c>
      <c r="Q115" s="95">
        <v>301</v>
      </c>
      <c r="R115" s="95">
        <v>272</v>
      </c>
      <c r="S115" s="57">
        <f t="shared" si="35"/>
        <v>921</v>
      </c>
      <c r="T115" s="25">
        <f t="shared" si="31"/>
        <v>3296</v>
      </c>
    </row>
    <row r="116" spans="3:20" ht="15.75" x14ac:dyDescent="0.25">
      <c r="C116" s="41" t="s">
        <v>59</v>
      </c>
      <c r="D116" s="25">
        <f>SUM(D105:D115)</f>
        <v>4222</v>
      </c>
      <c r="E116" s="25">
        <f t="shared" ref="E116:O116" si="36">SUM(E105:E115)</f>
        <v>2982</v>
      </c>
      <c r="F116" s="25">
        <f t="shared" si="36"/>
        <v>3725</v>
      </c>
      <c r="G116" s="26">
        <f t="shared" si="36"/>
        <v>10929</v>
      </c>
      <c r="H116" s="25">
        <f t="shared" si="36"/>
        <v>3202</v>
      </c>
      <c r="I116" s="25">
        <f t="shared" si="36"/>
        <v>3115</v>
      </c>
      <c r="J116" s="25">
        <f t="shared" si="36"/>
        <v>3174</v>
      </c>
      <c r="K116" s="26">
        <f t="shared" si="36"/>
        <v>9491</v>
      </c>
      <c r="L116" s="25">
        <f t="shared" si="36"/>
        <v>3502</v>
      </c>
      <c r="M116" s="25">
        <f t="shared" si="36"/>
        <v>3383</v>
      </c>
      <c r="N116" s="25">
        <f t="shared" si="36"/>
        <v>2993</v>
      </c>
      <c r="O116" s="26">
        <f t="shared" si="36"/>
        <v>9878</v>
      </c>
      <c r="P116" s="44">
        <f>SUM(P105:P115)</f>
        <v>3211</v>
      </c>
      <c r="Q116" s="44">
        <f>SUM(Q105:Q115)</f>
        <v>2817</v>
      </c>
      <c r="R116" s="44">
        <f>SUM(R105:R115)</f>
        <v>3014</v>
      </c>
      <c r="S116" s="26">
        <f>SUM(S105:S115)</f>
        <v>9042</v>
      </c>
      <c r="T116" s="26">
        <f>SUM(T105:T115)</f>
        <v>39340</v>
      </c>
    </row>
    <row r="117" spans="3:20" ht="15.75" x14ac:dyDescent="0.25">
      <c r="C117" s="72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5"/>
      <c r="Q117" s="75"/>
      <c r="R117" s="75"/>
      <c r="S117" s="73"/>
      <c r="T117" s="73"/>
    </row>
    <row r="118" spans="3:20" ht="16.5" thickBot="1" x14ac:dyDescent="0.3">
      <c r="C118" s="2"/>
      <c r="D118" s="3"/>
      <c r="E118" s="3"/>
      <c r="F118" s="3"/>
      <c r="G118" s="8"/>
      <c r="H118" s="3"/>
      <c r="I118" s="3"/>
      <c r="J118" s="3"/>
      <c r="K118" s="8"/>
      <c r="L118" s="3"/>
      <c r="M118" s="3"/>
      <c r="N118" s="3"/>
      <c r="O118" s="8"/>
      <c r="P118" s="66"/>
      <c r="Q118" s="66"/>
      <c r="R118" s="66"/>
      <c r="S118" s="67"/>
      <c r="T118" s="7"/>
    </row>
    <row r="119" spans="3:20" ht="15.75" x14ac:dyDescent="0.25">
      <c r="C119" s="115" t="s">
        <v>69</v>
      </c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7"/>
    </row>
    <row r="120" spans="3:20" ht="15.75" x14ac:dyDescent="0.25">
      <c r="C120" s="107" t="s">
        <v>61</v>
      </c>
      <c r="D120" s="109" t="s">
        <v>2</v>
      </c>
      <c r="E120" s="109"/>
      <c r="F120" s="109"/>
      <c r="G120" s="109"/>
      <c r="H120" s="109" t="s">
        <v>3</v>
      </c>
      <c r="I120" s="109"/>
      <c r="J120" s="109"/>
      <c r="K120" s="109"/>
      <c r="L120" s="109" t="s">
        <v>4</v>
      </c>
      <c r="M120" s="109"/>
      <c r="N120" s="109"/>
      <c r="O120" s="109"/>
      <c r="P120" s="109" t="s">
        <v>5</v>
      </c>
      <c r="Q120" s="109"/>
      <c r="R120" s="109"/>
      <c r="S120" s="109"/>
      <c r="T120" s="110" t="s">
        <v>6</v>
      </c>
    </row>
    <row r="121" spans="3:20" ht="16.5" thickBot="1" x14ac:dyDescent="0.3">
      <c r="C121" s="108"/>
      <c r="D121" s="40" t="s">
        <v>7</v>
      </c>
      <c r="E121" s="40" t="s">
        <v>8</v>
      </c>
      <c r="F121" s="40" t="s">
        <v>9</v>
      </c>
      <c r="G121" s="40" t="s">
        <v>10</v>
      </c>
      <c r="H121" s="40" t="s">
        <v>11</v>
      </c>
      <c r="I121" s="40" t="s">
        <v>12</v>
      </c>
      <c r="J121" s="40" t="s">
        <v>13</v>
      </c>
      <c r="K121" s="40" t="s">
        <v>14</v>
      </c>
      <c r="L121" s="40" t="s">
        <v>15</v>
      </c>
      <c r="M121" s="40" t="s">
        <v>16</v>
      </c>
      <c r="N121" s="40" t="s">
        <v>17</v>
      </c>
      <c r="O121" s="40" t="s">
        <v>18</v>
      </c>
      <c r="P121" s="40" t="s">
        <v>19</v>
      </c>
      <c r="Q121" s="40" t="s">
        <v>20</v>
      </c>
      <c r="R121" s="40" t="s">
        <v>21</v>
      </c>
      <c r="S121" s="40" t="s">
        <v>22</v>
      </c>
      <c r="T121" s="111"/>
    </row>
    <row r="122" spans="3:20" ht="15.75" x14ac:dyDescent="0.25">
      <c r="C122" s="5" t="s">
        <v>23</v>
      </c>
      <c r="D122" s="25">
        <v>1317</v>
      </c>
      <c r="E122" s="25">
        <v>1276</v>
      </c>
      <c r="F122" s="25">
        <v>1246</v>
      </c>
      <c r="G122" s="26">
        <f>+SUM(D122:F122)</f>
        <v>3839</v>
      </c>
      <c r="H122" s="20">
        <v>1345</v>
      </c>
      <c r="I122" s="20">
        <v>1288</v>
      </c>
      <c r="J122" s="29">
        <v>1165</v>
      </c>
      <c r="K122" s="26">
        <f>SUM(H122:J122)</f>
        <v>3798</v>
      </c>
      <c r="L122" s="25">
        <v>1541</v>
      </c>
      <c r="M122" s="25">
        <v>1227</v>
      </c>
      <c r="N122" s="25">
        <v>1189</v>
      </c>
      <c r="O122" s="26">
        <f>SUM(L122:N122)</f>
        <v>3957</v>
      </c>
      <c r="P122" s="94">
        <v>1227</v>
      </c>
      <c r="Q122" s="94">
        <v>973</v>
      </c>
      <c r="R122" s="94">
        <v>886</v>
      </c>
      <c r="S122" s="57">
        <f>SUM(P122:R122)</f>
        <v>3086</v>
      </c>
      <c r="T122" s="25">
        <f>SUM(G122,O122,K122, S122)</f>
        <v>14680</v>
      </c>
    </row>
    <row r="123" spans="3:20" ht="15.75" x14ac:dyDescent="0.25">
      <c r="C123" s="4" t="s">
        <v>24</v>
      </c>
      <c r="D123" s="25">
        <v>949</v>
      </c>
      <c r="E123" s="25">
        <v>1071</v>
      </c>
      <c r="F123" s="25">
        <v>993</v>
      </c>
      <c r="G123" s="26">
        <f t="shared" ref="G123:G132" si="37">+SUM(D123:F123)</f>
        <v>3013</v>
      </c>
      <c r="H123" s="79">
        <v>1124</v>
      </c>
      <c r="I123" s="79">
        <v>1131</v>
      </c>
      <c r="J123" s="91">
        <v>996</v>
      </c>
      <c r="K123" s="26">
        <f t="shared" ref="K123:K137" si="38">SUM(H123:J123)</f>
        <v>3251</v>
      </c>
      <c r="L123" s="25">
        <v>1192</v>
      </c>
      <c r="M123" s="25">
        <v>1156</v>
      </c>
      <c r="N123" s="25">
        <v>1057</v>
      </c>
      <c r="O123" s="26">
        <f t="shared" ref="O123:O137" si="39">SUM(L123:N123)</f>
        <v>3405</v>
      </c>
      <c r="P123" s="94">
        <v>1077</v>
      </c>
      <c r="Q123" s="94">
        <v>909</v>
      </c>
      <c r="R123" s="94">
        <v>949</v>
      </c>
      <c r="S123" s="57">
        <f t="shared" ref="S123:S137" si="40">SUM(P123:R123)</f>
        <v>2935</v>
      </c>
      <c r="T123" s="25">
        <f t="shared" ref="T123:T131" si="41">SUM(G123,O123,K123, S123)</f>
        <v>12604</v>
      </c>
    </row>
    <row r="124" spans="3:20" ht="15.75" x14ac:dyDescent="0.25">
      <c r="C124" s="4" t="s">
        <v>49</v>
      </c>
      <c r="D124" s="25">
        <v>3951</v>
      </c>
      <c r="E124" s="25">
        <v>2956</v>
      </c>
      <c r="F124" s="25">
        <v>2828</v>
      </c>
      <c r="G124" s="26">
        <f>+SUM(D124:F124)</f>
        <v>9735</v>
      </c>
      <c r="H124" s="92">
        <v>26</v>
      </c>
      <c r="I124" s="92">
        <v>36</v>
      </c>
      <c r="J124" s="93">
        <v>33</v>
      </c>
      <c r="K124" s="26">
        <f>SUM(H124:J124)</f>
        <v>95</v>
      </c>
      <c r="L124" s="25">
        <v>45</v>
      </c>
      <c r="M124">
        <v>28</v>
      </c>
      <c r="N124" s="25">
        <v>42</v>
      </c>
      <c r="O124" s="26">
        <f>SUM(L124:N124)</f>
        <v>115</v>
      </c>
      <c r="P124" s="94">
        <v>37</v>
      </c>
      <c r="Q124" s="94">
        <v>29</v>
      </c>
      <c r="R124" s="94">
        <v>29</v>
      </c>
      <c r="S124" s="57">
        <f>SUM(P124:R124)</f>
        <v>95</v>
      </c>
      <c r="T124" s="25">
        <f>SUM(G124,O124,K124, S124)</f>
        <v>10040</v>
      </c>
    </row>
    <row r="125" spans="3:20" ht="15.75" x14ac:dyDescent="0.25">
      <c r="C125" s="4" t="s">
        <v>26</v>
      </c>
      <c r="D125" s="25">
        <v>202</v>
      </c>
      <c r="E125" s="25">
        <v>119</v>
      </c>
      <c r="F125" s="25">
        <v>176</v>
      </c>
      <c r="G125" s="26">
        <f t="shared" si="37"/>
        <v>497</v>
      </c>
      <c r="H125" s="20">
        <v>169</v>
      </c>
      <c r="I125" s="20">
        <v>171</v>
      </c>
      <c r="J125" s="29">
        <v>169</v>
      </c>
      <c r="K125" s="26">
        <f t="shared" si="38"/>
        <v>509</v>
      </c>
      <c r="L125" s="25">
        <v>3062</v>
      </c>
      <c r="M125" s="25">
        <v>167</v>
      </c>
      <c r="N125" s="25">
        <v>163</v>
      </c>
      <c r="O125" s="26">
        <f t="shared" si="39"/>
        <v>3392</v>
      </c>
      <c r="P125" s="94">
        <v>186</v>
      </c>
      <c r="Q125" s="94">
        <v>153</v>
      </c>
      <c r="R125" s="94">
        <v>170</v>
      </c>
      <c r="S125" s="57">
        <f>SUM(P125:R125)</f>
        <v>509</v>
      </c>
      <c r="T125" s="25">
        <f t="shared" si="41"/>
        <v>4907</v>
      </c>
    </row>
    <row r="126" spans="3:20" ht="15.75" x14ac:dyDescent="0.25">
      <c r="C126" s="4" t="s">
        <v>36</v>
      </c>
      <c r="D126" s="25">
        <v>13</v>
      </c>
      <c r="E126" s="25">
        <v>23</v>
      </c>
      <c r="F126" s="25">
        <v>20</v>
      </c>
      <c r="G126" s="26">
        <f t="shared" si="37"/>
        <v>56</v>
      </c>
      <c r="H126" s="20">
        <v>14</v>
      </c>
      <c r="I126" s="20">
        <v>13</v>
      </c>
      <c r="J126" s="29">
        <v>16</v>
      </c>
      <c r="K126" s="26">
        <f t="shared" si="38"/>
        <v>43</v>
      </c>
      <c r="L126" s="25">
        <v>11</v>
      </c>
      <c r="M126" s="25">
        <v>16</v>
      </c>
      <c r="N126" s="25">
        <v>10</v>
      </c>
      <c r="O126" s="26">
        <f t="shared" si="39"/>
        <v>37</v>
      </c>
      <c r="P126" s="94">
        <v>15</v>
      </c>
      <c r="Q126" s="94">
        <v>12</v>
      </c>
      <c r="R126" s="94">
        <v>10</v>
      </c>
      <c r="S126" s="57">
        <f>SUM(P126:R126)</f>
        <v>37</v>
      </c>
      <c r="T126" s="25">
        <f t="shared" si="41"/>
        <v>173</v>
      </c>
    </row>
    <row r="127" spans="3:20" ht="15.75" x14ac:dyDescent="0.25">
      <c r="C127" s="4" t="s">
        <v>50</v>
      </c>
      <c r="D127" s="25">
        <v>1</v>
      </c>
      <c r="E127" s="25">
        <v>0</v>
      </c>
      <c r="F127" s="25">
        <v>2</v>
      </c>
      <c r="G127" s="26">
        <f t="shared" si="37"/>
        <v>3</v>
      </c>
      <c r="H127" s="27">
        <v>0</v>
      </c>
      <c r="I127" s="25">
        <v>2</v>
      </c>
      <c r="J127" s="28">
        <v>0</v>
      </c>
      <c r="K127" s="26">
        <f t="shared" si="38"/>
        <v>2</v>
      </c>
      <c r="L127" s="25">
        <v>0</v>
      </c>
      <c r="M127" s="25">
        <v>0</v>
      </c>
      <c r="N127" s="25">
        <v>0</v>
      </c>
      <c r="O127" s="26">
        <f t="shared" si="39"/>
        <v>0</v>
      </c>
      <c r="P127" s="95">
        <v>0</v>
      </c>
      <c r="Q127" s="95">
        <v>0</v>
      </c>
      <c r="R127" s="95">
        <v>0</v>
      </c>
      <c r="S127" s="57">
        <f t="shared" si="40"/>
        <v>0</v>
      </c>
      <c r="T127" s="25">
        <f t="shared" si="41"/>
        <v>5</v>
      </c>
    </row>
    <row r="128" spans="3:20" ht="15.75" x14ac:dyDescent="0.25">
      <c r="C128" s="4" t="s">
        <v>51</v>
      </c>
      <c r="D128" s="25">
        <v>3425</v>
      </c>
      <c r="E128" s="25">
        <v>2543</v>
      </c>
      <c r="F128" s="25">
        <v>2468</v>
      </c>
      <c r="G128" s="26">
        <f t="shared" si="37"/>
        <v>8436</v>
      </c>
      <c r="H128" s="27">
        <v>2451</v>
      </c>
      <c r="I128" s="27">
        <v>2371</v>
      </c>
      <c r="J128" s="28">
        <v>2187</v>
      </c>
      <c r="K128" s="26">
        <f t="shared" si="38"/>
        <v>7009</v>
      </c>
      <c r="L128" s="25">
        <v>2655</v>
      </c>
      <c r="M128" s="25">
        <v>2275</v>
      </c>
      <c r="N128" s="25">
        <v>2370</v>
      </c>
      <c r="O128" s="26">
        <f t="shared" si="39"/>
        <v>7300</v>
      </c>
      <c r="P128" s="95">
        <v>2205</v>
      </c>
      <c r="Q128" s="95">
        <v>2057</v>
      </c>
      <c r="R128" s="95">
        <v>2317</v>
      </c>
      <c r="S128" s="57">
        <f t="shared" si="40"/>
        <v>6579</v>
      </c>
      <c r="T128" s="25">
        <f t="shared" si="41"/>
        <v>29324</v>
      </c>
    </row>
    <row r="129" spans="3:20" ht="15.75" x14ac:dyDescent="0.25">
      <c r="C129" s="4" t="s">
        <v>52</v>
      </c>
      <c r="D129" s="25">
        <v>433</v>
      </c>
      <c r="E129" s="25">
        <v>331</v>
      </c>
      <c r="F129" s="25">
        <v>277</v>
      </c>
      <c r="G129" s="26">
        <f t="shared" si="37"/>
        <v>1041</v>
      </c>
      <c r="H129" s="20">
        <v>317</v>
      </c>
      <c r="I129" s="20">
        <v>299</v>
      </c>
      <c r="J129" s="29">
        <v>255</v>
      </c>
      <c r="K129" s="26">
        <f t="shared" si="38"/>
        <v>871</v>
      </c>
      <c r="L129" s="25">
        <v>330</v>
      </c>
      <c r="M129" s="25">
        <v>298</v>
      </c>
      <c r="N129" s="25">
        <v>267</v>
      </c>
      <c r="O129" s="26">
        <f t="shared" si="39"/>
        <v>895</v>
      </c>
      <c r="P129" s="94">
        <v>356</v>
      </c>
      <c r="Q129" s="94">
        <v>257</v>
      </c>
      <c r="R129" s="94">
        <v>229</v>
      </c>
      <c r="S129" s="57">
        <f t="shared" si="40"/>
        <v>842</v>
      </c>
      <c r="T129" s="25">
        <f t="shared" si="41"/>
        <v>3649</v>
      </c>
    </row>
    <row r="130" spans="3:20" ht="15.75" x14ac:dyDescent="0.25">
      <c r="C130" s="4" t="s">
        <v>53</v>
      </c>
      <c r="D130" s="25">
        <v>41</v>
      </c>
      <c r="E130" s="25">
        <v>28</v>
      </c>
      <c r="F130" s="25">
        <v>38</v>
      </c>
      <c r="G130" s="26">
        <f t="shared" si="37"/>
        <v>107</v>
      </c>
      <c r="H130" s="27">
        <v>40</v>
      </c>
      <c r="I130" s="27">
        <v>27</v>
      </c>
      <c r="J130" s="28">
        <v>33</v>
      </c>
      <c r="K130" s="26">
        <f t="shared" si="38"/>
        <v>100</v>
      </c>
      <c r="L130" s="25">
        <v>28</v>
      </c>
      <c r="M130" s="25">
        <v>33</v>
      </c>
      <c r="N130" s="25">
        <v>30</v>
      </c>
      <c r="O130" s="26">
        <f t="shared" si="39"/>
        <v>91</v>
      </c>
      <c r="P130" s="95">
        <v>34</v>
      </c>
      <c r="Q130" s="95">
        <v>26</v>
      </c>
      <c r="R130" s="95">
        <v>32</v>
      </c>
      <c r="S130" s="57">
        <f t="shared" si="40"/>
        <v>92</v>
      </c>
      <c r="T130" s="25">
        <f t="shared" si="41"/>
        <v>390</v>
      </c>
    </row>
    <row r="131" spans="3:20" ht="15.75" x14ac:dyDescent="0.25">
      <c r="C131" s="4" t="s">
        <v>54</v>
      </c>
      <c r="D131" s="25">
        <v>3</v>
      </c>
      <c r="E131" s="25">
        <v>6</v>
      </c>
      <c r="F131" s="25">
        <v>2</v>
      </c>
      <c r="G131" s="26">
        <f t="shared" si="37"/>
        <v>11</v>
      </c>
      <c r="H131" s="20">
        <v>2</v>
      </c>
      <c r="I131" s="20">
        <v>6</v>
      </c>
      <c r="J131" s="29">
        <v>2</v>
      </c>
      <c r="K131" s="26">
        <f t="shared" si="38"/>
        <v>10</v>
      </c>
      <c r="L131" s="25">
        <v>3</v>
      </c>
      <c r="M131" s="25">
        <v>2</v>
      </c>
      <c r="N131" s="25">
        <v>5</v>
      </c>
      <c r="O131" s="26">
        <f t="shared" si="39"/>
        <v>10</v>
      </c>
      <c r="P131" s="94">
        <v>7</v>
      </c>
      <c r="Q131" s="94">
        <v>3</v>
      </c>
      <c r="R131" s="94">
        <v>4</v>
      </c>
      <c r="S131" s="57">
        <f t="shared" si="40"/>
        <v>14</v>
      </c>
      <c r="T131" s="25">
        <f t="shared" si="41"/>
        <v>45</v>
      </c>
    </row>
    <row r="132" spans="3:20" ht="15.75" x14ac:dyDescent="0.25">
      <c r="C132" s="4" t="s">
        <v>57</v>
      </c>
      <c r="D132" s="25">
        <v>73</v>
      </c>
      <c r="E132" s="25">
        <v>101</v>
      </c>
      <c r="F132" s="25">
        <v>87</v>
      </c>
      <c r="G132" s="26">
        <f t="shared" si="37"/>
        <v>261</v>
      </c>
      <c r="H132" s="27">
        <v>138</v>
      </c>
      <c r="I132" s="27">
        <v>132</v>
      </c>
      <c r="J132" s="28">
        <v>128</v>
      </c>
      <c r="K132" s="26">
        <f t="shared" si="38"/>
        <v>398</v>
      </c>
      <c r="L132" s="25">
        <v>105</v>
      </c>
      <c r="M132" s="25">
        <v>130</v>
      </c>
      <c r="N132" s="25">
        <v>135</v>
      </c>
      <c r="O132" s="26">
        <f t="shared" si="39"/>
        <v>370</v>
      </c>
      <c r="P132" s="95">
        <v>158</v>
      </c>
      <c r="Q132" s="95">
        <v>129</v>
      </c>
      <c r="R132" s="95">
        <v>85</v>
      </c>
      <c r="S132" s="57">
        <f t="shared" si="40"/>
        <v>372</v>
      </c>
      <c r="T132" s="25">
        <f>S132+O132+K132+G132</f>
        <v>1401</v>
      </c>
    </row>
    <row r="133" spans="3:20" ht="15.75" x14ac:dyDescent="0.25">
      <c r="C133" s="4" t="s">
        <v>58</v>
      </c>
      <c r="D133" s="25">
        <v>634</v>
      </c>
      <c r="E133" s="25">
        <v>564</v>
      </c>
      <c r="F133" s="25">
        <v>667</v>
      </c>
      <c r="G133" s="26">
        <f>+SUM(D133:F133)</f>
        <v>1865</v>
      </c>
      <c r="H133" s="27">
        <v>962</v>
      </c>
      <c r="I133" s="27">
        <v>909</v>
      </c>
      <c r="J133" s="28">
        <v>756</v>
      </c>
      <c r="K133" s="26">
        <f t="shared" si="38"/>
        <v>2627</v>
      </c>
      <c r="L133" s="25">
        <v>981</v>
      </c>
      <c r="M133" s="25">
        <v>956</v>
      </c>
      <c r="N133" s="25">
        <v>749</v>
      </c>
      <c r="O133" s="26">
        <f>SUM(L133:N133)</f>
        <v>2686</v>
      </c>
      <c r="P133" s="95">
        <v>836</v>
      </c>
      <c r="Q133" s="95">
        <v>749</v>
      </c>
      <c r="R133" s="95">
        <v>700</v>
      </c>
      <c r="S133" s="57">
        <f t="shared" si="40"/>
        <v>2285</v>
      </c>
      <c r="T133" s="25">
        <f>SUM(G133,O133,K133, S133)</f>
        <v>9463</v>
      </c>
    </row>
    <row r="134" spans="3:20" ht="15.75" x14ac:dyDescent="0.25">
      <c r="C134" s="4" t="s">
        <v>62</v>
      </c>
      <c r="D134" s="25">
        <v>0</v>
      </c>
      <c r="E134" s="25">
        <v>0</v>
      </c>
      <c r="F134" s="25">
        <v>0</v>
      </c>
      <c r="G134" s="26">
        <f>+SUM(D134:F134)</f>
        <v>0</v>
      </c>
      <c r="H134" s="25">
        <v>22</v>
      </c>
      <c r="I134" s="25">
        <v>13</v>
      </c>
      <c r="J134" s="25">
        <v>17</v>
      </c>
      <c r="K134" s="26">
        <f t="shared" si="38"/>
        <v>52</v>
      </c>
      <c r="L134" s="25">
        <v>18</v>
      </c>
      <c r="M134" s="25">
        <v>12</v>
      </c>
      <c r="N134" s="78">
        <v>0</v>
      </c>
      <c r="O134" s="26">
        <f t="shared" si="39"/>
        <v>30</v>
      </c>
      <c r="P134" s="94">
        <v>16</v>
      </c>
      <c r="Q134" s="94">
        <v>10</v>
      </c>
      <c r="R134" s="94">
        <v>13</v>
      </c>
      <c r="S134" s="57">
        <f t="shared" si="40"/>
        <v>39</v>
      </c>
      <c r="T134" s="25">
        <f>SUM(G134,O134,K134, S134)</f>
        <v>121</v>
      </c>
    </row>
    <row r="135" spans="3:20" ht="15.75" x14ac:dyDescent="0.25">
      <c r="C135" s="4" t="s">
        <v>63</v>
      </c>
      <c r="D135" s="25">
        <v>33</v>
      </c>
      <c r="E135" s="25">
        <v>45</v>
      </c>
      <c r="F135" s="25">
        <v>35</v>
      </c>
      <c r="G135" s="26">
        <f>+SUM(D135:F135)</f>
        <v>113</v>
      </c>
      <c r="H135" s="27">
        <v>33</v>
      </c>
      <c r="I135" s="27">
        <v>33</v>
      </c>
      <c r="J135" s="28">
        <v>50</v>
      </c>
      <c r="K135" s="26">
        <f t="shared" si="38"/>
        <v>116</v>
      </c>
      <c r="L135" s="25">
        <v>47</v>
      </c>
      <c r="M135" s="25">
        <v>24</v>
      </c>
      <c r="N135" s="78">
        <v>0</v>
      </c>
      <c r="O135" s="26">
        <f t="shared" si="39"/>
        <v>71</v>
      </c>
      <c r="P135" s="95">
        <v>59</v>
      </c>
      <c r="Q135" s="95">
        <v>42</v>
      </c>
      <c r="R135" s="95">
        <v>62</v>
      </c>
      <c r="S135" s="57">
        <f t="shared" si="40"/>
        <v>163</v>
      </c>
      <c r="T135" s="25">
        <f>SUM(G135,O135,K135, S135)</f>
        <v>463</v>
      </c>
    </row>
    <row r="136" spans="3:20" ht="15.75" x14ac:dyDescent="0.25">
      <c r="C136" s="4" t="s">
        <v>64</v>
      </c>
      <c r="D136" s="25">
        <v>3</v>
      </c>
      <c r="E136" s="25">
        <v>0</v>
      </c>
      <c r="F136" s="25">
        <v>0</v>
      </c>
      <c r="G136" s="26">
        <f>+SUM(D136:F136)</f>
        <v>3</v>
      </c>
      <c r="H136" s="27">
        <v>1</v>
      </c>
      <c r="I136" s="25">
        <v>1</v>
      </c>
      <c r="J136" s="25">
        <v>0</v>
      </c>
      <c r="K136" s="26">
        <f t="shared" si="38"/>
        <v>2</v>
      </c>
      <c r="L136" s="25">
        <v>2</v>
      </c>
      <c r="M136" s="25">
        <v>1</v>
      </c>
      <c r="N136" s="78">
        <v>0</v>
      </c>
      <c r="O136" s="26">
        <f t="shared" si="39"/>
        <v>3</v>
      </c>
      <c r="P136" s="94">
        <v>1</v>
      </c>
      <c r="Q136" s="94">
        <v>1</v>
      </c>
      <c r="R136" s="94">
        <v>0</v>
      </c>
      <c r="S136" s="57">
        <f t="shared" si="40"/>
        <v>2</v>
      </c>
      <c r="T136" s="25">
        <f>SUM(G136,O136,K136, S136)</f>
        <v>10</v>
      </c>
    </row>
    <row r="137" spans="3:20" ht="15.75" x14ac:dyDescent="0.25">
      <c r="C137" s="4" t="s">
        <v>134</v>
      </c>
      <c r="D137" s="25">
        <v>2</v>
      </c>
      <c r="E137" s="25">
        <v>1</v>
      </c>
      <c r="F137" s="25">
        <v>3</v>
      </c>
      <c r="G137" s="26">
        <f>+SUM(D137:F137)</f>
        <v>6</v>
      </c>
      <c r="H137" s="20">
        <v>3</v>
      </c>
      <c r="I137" s="20">
        <v>3</v>
      </c>
      <c r="J137" s="29">
        <v>120</v>
      </c>
      <c r="K137" s="26">
        <f t="shared" si="38"/>
        <v>126</v>
      </c>
      <c r="L137" s="25">
        <v>1</v>
      </c>
      <c r="M137" s="25">
        <v>1</v>
      </c>
      <c r="N137" s="78">
        <v>0</v>
      </c>
      <c r="O137" s="26">
        <f t="shared" si="39"/>
        <v>2</v>
      </c>
      <c r="P137" s="94">
        <v>2</v>
      </c>
      <c r="Q137" s="94">
        <v>0</v>
      </c>
      <c r="R137" s="94">
        <v>4</v>
      </c>
      <c r="S137" s="57">
        <f t="shared" si="40"/>
        <v>6</v>
      </c>
      <c r="T137" s="25">
        <f>SUM(G137,O137,K137, S137)</f>
        <v>140</v>
      </c>
    </row>
    <row r="138" spans="3:20" ht="15.75" x14ac:dyDescent="0.25">
      <c r="C138" s="41" t="s">
        <v>59</v>
      </c>
      <c r="D138" s="25">
        <f t="shared" ref="D138:T138" si="42">SUM(D122:D137)</f>
        <v>11080</v>
      </c>
      <c r="E138" s="25">
        <f t="shared" si="42"/>
        <v>9064</v>
      </c>
      <c r="F138" s="25">
        <f t="shared" si="42"/>
        <v>8842</v>
      </c>
      <c r="G138" s="26">
        <f t="shared" si="42"/>
        <v>28986</v>
      </c>
      <c r="H138" s="25">
        <f t="shared" si="42"/>
        <v>6647</v>
      </c>
      <c r="I138" s="25">
        <f t="shared" si="42"/>
        <v>6435</v>
      </c>
      <c r="J138" s="25">
        <f t="shared" si="42"/>
        <v>5927</v>
      </c>
      <c r="K138" s="26">
        <f t="shared" si="42"/>
        <v>19009</v>
      </c>
      <c r="L138" s="25">
        <f t="shared" si="42"/>
        <v>10021</v>
      </c>
      <c r="M138" s="25">
        <f t="shared" si="42"/>
        <v>6326</v>
      </c>
      <c r="N138" s="25">
        <f t="shared" si="42"/>
        <v>6017</v>
      </c>
      <c r="O138" s="26">
        <f t="shared" si="42"/>
        <v>22364</v>
      </c>
      <c r="P138" s="26">
        <f t="shared" si="42"/>
        <v>6216</v>
      </c>
      <c r="Q138" s="26">
        <f t="shared" si="42"/>
        <v>5350</v>
      </c>
      <c r="R138" s="26">
        <f t="shared" si="42"/>
        <v>5490</v>
      </c>
      <c r="S138" s="26">
        <f t="shared" si="42"/>
        <v>17056</v>
      </c>
      <c r="T138" s="26">
        <f t="shared" si="42"/>
        <v>87415</v>
      </c>
    </row>
    <row r="139" spans="3:20" ht="15.75" x14ac:dyDescent="0.25">
      <c r="C139" s="72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</row>
    <row r="140" spans="3:20" ht="15.75" x14ac:dyDescent="0.25">
      <c r="C140" s="2"/>
      <c r="D140" s="3"/>
      <c r="E140" s="3"/>
      <c r="F140" s="3"/>
      <c r="G140" s="8"/>
      <c r="H140" s="3"/>
      <c r="I140" s="3"/>
      <c r="J140" s="3"/>
      <c r="K140" s="8"/>
      <c r="L140" s="3"/>
      <c r="M140" s="3"/>
      <c r="N140" s="3"/>
      <c r="O140" s="8"/>
      <c r="P140" s="66"/>
      <c r="Q140" s="66"/>
      <c r="R140" s="66"/>
      <c r="S140" s="67"/>
    </row>
    <row r="141" spans="3:20" ht="16.5" thickBot="1" x14ac:dyDescent="0.3">
      <c r="C141" s="2"/>
      <c r="D141" s="3"/>
      <c r="E141" s="3"/>
      <c r="F141" s="3"/>
      <c r="G141" s="8"/>
      <c r="H141" s="3"/>
      <c r="I141" s="3"/>
      <c r="J141" s="3"/>
      <c r="K141" s="8"/>
      <c r="L141" s="3"/>
      <c r="M141" s="3"/>
      <c r="N141" s="3"/>
      <c r="O141" s="8"/>
      <c r="P141" s="66"/>
      <c r="Q141" s="66"/>
      <c r="R141" s="66"/>
      <c r="S141" s="67"/>
      <c r="T141" s="7"/>
    </row>
    <row r="142" spans="3:20" ht="15.75" x14ac:dyDescent="0.25">
      <c r="C142" s="115" t="s">
        <v>70</v>
      </c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7"/>
    </row>
    <row r="143" spans="3:20" ht="15.75" x14ac:dyDescent="0.25">
      <c r="C143" s="107" t="s">
        <v>61</v>
      </c>
      <c r="D143" s="109" t="s">
        <v>2</v>
      </c>
      <c r="E143" s="109"/>
      <c r="F143" s="109"/>
      <c r="G143" s="109"/>
      <c r="H143" s="109" t="s">
        <v>3</v>
      </c>
      <c r="I143" s="109"/>
      <c r="J143" s="109"/>
      <c r="K143" s="109"/>
      <c r="L143" s="109" t="s">
        <v>4</v>
      </c>
      <c r="M143" s="109"/>
      <c r="N143" s="109"/>
      <c r="O143" s="109"/>
      <c r="P143" s="109" t="s">
        <v>5</v>
      </c>
      <c r="Q143" s="109"/>
      <c r="R143" s="109"/>
      <c r="S143" s="109"/>
      <c r="T143" s="110" t="s">
        <v>6</v>
      </c>
    </row>
    <row r="144" spans="3:20" ht="16.5" thickBot="1" x14ac:dyDescent="0.3">
      <c r="C144" s="108"/>
      <c r="D144" s="40" t="s">
        <v>7</v>
      </c>
      <c r="E144" s="40" t="s">
        <v>8</v>
      </c>
      <c r="F144" s="40" t="s">
        <v>9</v>
      </c>
      <c r="G144" s="40" t="s">
        <v>10</v>
      </c>
      <c r="H144" s="40" t="s">
        <v>11</v>
      </c>
      <c r="I144" s="40" t="s">
        <v>12</v>
      </c>
      <c r="J144" s="40" t="s">
        <v>13</v>
      </c>
      <c r="K144" s="40" t="s">
        <v>14</v>
      </c>
      <c r="L144" s="40" t="s">
        <v>15</v>
      </c>
      <c r="M144" s="40" t="s">
        <v>16</v>
      </c>
      <c r="N144" s="40" t="s">
        <v>17</v>
      </c>
      <c r="O144" s="40" t="s">
        <v>18</v>
      </c>
      <c r="P144" s="40" t="s">
        <v>19</v>
      </c>
      <c r="Q144" s="40" t="s">
        <v>20</v>
      </c>
      <c r="R144" s="40" t="s">
        <v>21</v>
      </c>
      <c r="S144" s="40" t="s">
        <v>22</v>
      </c>
      <c r="T144" s="111"/>
    </row>
    <row r="145" spans="3:20" ht="15.75" x14ac:dyDescent="0.25">
      <c r="C145" s="5" t="s">
        <v>23</v>
      </c>
      <c r="D145" s="25">
        <v>714</v>
      </c>
      <c r="E145" s="25">
        <v>629</v>
      </c>
      <c r="F145" s="25">
        <v>646</v>
      </c>
      <c r="G145" s="26">
        <f>+SUM(D145:F145)</f>
        <v>1989</v>
      </c>
      <c r="H145" s="79">
        <v>634</v>
      </c>
      <c r="I145" s="79">
        <v>598</v>
      </c>
      <c r="J145" s="91">
        <v>549</v>
      </c>
      <c r="K145" s="26">
        <f>SUM(H145:J145)</f>
        <v>1781</v>
      </c>
      <c r="L145" s="25">
        <v>668</v>
      </c>
      <c r="M145" s="25">
        <v>649</v>
      </c>
      <c r="N145" s="25">
        <v>609</v>
      </c>
      <c r="O145" s="26">
        <f>SUM(L145:N145)</f>
        <v>1926</v>
      </c>
      <c r="P145" s="94">
        <v>632</v>
      </c>
      <c r="Q145" s="94">
        <v>529</v>
      </c>
      <c r="R145" s="94">
        <v>497</v>
      </c>
      <c r="S145" s="57">
        <f>SUM(P145:R145)</f>
        <v>1658</v>
      </c>
      <c r="T145" s="25">
        <f>SUM(G145,O145,K145, S145)</f>
        <v>7354</v>
      </c>
    </row>
    <row r="146" spans="3:20" ht="15.75" x14ac:dyDescent="0.25">
      <c r="C146" s="4" t="s">
        <v>24</v>
      </c>
      <c r="D146" s="25">
        <v>598</v>
      </c>
      <c r="E146" s="25">
        <v>584</v>
      </c>
      <c r="F146" s="25">
        <v>612</v>
      </c>
      <c r="G146" s="26">
        <f t="shared" ref="G146:G157" si="43">+SUM(D146:F146)</f>
        <v>1794</v>
      </c>
      <c r="H146" s="79">
        <v>660</v>
      </c>
      <c r="I146" s="79">
        <v>589</v>
      </c>
      <c r="J146" s="91">
        <v>551</v>
      </c>
      <c r="K146" s="26">
        <f t="shared" ref="K146:K157" si="44">SUM(H146:J146)</f>
        <v>1800</v>
      </c>
      <c r="L146" s="25">
        <v>622</v>
      </c>
      <c r="M146" s="25">
        <v>595</v>
      </c>
      <c r="N146" s="25">
        <v>591</v>
      </c>
      <c r="O146" s="26">
        <f t="shared" ref="O146:O158" si="45">SUM(L146:N146)</f>
        <v>1808</v>
      </c>
      <c r="P146" s="94">
        <v>635</v>
      </c>
      <c r="Q146" s="94">
        <v>528</v>
      </c>
      <c r="R146" s="94">
        <v>550</v>
      </c>
      <c r="S146" s="57">
        <f t="shared" ref="S146:S158" si="46">SUM(P146:R146)</f>
        <v>1713</v>
      </c>
      <c r="T146" s="25">
        <f t="shared" ref="T146:T158" si="47">SUM(G146,O146,K146, S146)</f>
        <v>7115</v>
      </c>
    </row>
    <row r="147" spans="3:20" ht="15.75" x14ac:dyDescent="0.25">
      <c r="C147" s="4" t="s">
        <v>49</v>
      </c>
      <c r="D147" s="25">
        <v>1528</v>
      </c>
      <c r="E147" s="25">
        <v>1275</v>
      </c>
      <c r="F147" s="25">
        <v>1111</v>
      </c>
      <c r="G147" s="26">
        <f t="shared" si="43"/>
        <v>3914</v>
      </c>
      <c r="H147" s="78">
        <v>16</v>
      </c>
      <c r="I147" s="78">
        <v>22</v>
      </c>
      <c r="J147" s="91">
        <v>19</v>
      </c>
      <c r="K147" s="26">
        <f t="shared" si="44"/>
        <v>57</v>
      </c>
      <c r="L147" s="25">
        <v>19</v>
      </c>
      <c r="M147" s="25">
        <v>21</v>
      </c>
      <c r="N147" s="25">
        <v>23</v>
      </c>
      <c r="O147" s="26">
        <f t="shared" si="45"/>
        <v>63</v>
      </c>
      <c r="P147" s="94">
        <v>22</v>
      </c>
      <c r="Q147" s="94">
        <v>21</v>
      </c>
      <c r="R147" s="94">
        <v>23</v>
      </c>
      <c r="S147" s="57">
        <f t="shared" si="46"/>
        <v>66</v>
      </c>
      <c r="T147" s="25">
        <f t="shared" si="47"/>
        <v>4100</v>
      </c>
    </row>
    <row r="148" spans="3:20" ht="15.75" x14ac:dyDescent="0.25">
      <c r="C148" s="4" t="s">
        <v>123</v>
      </c>
      <c r="D148" s="25">
        <v>115</v>
      </c>
      <c r="E148" s="25">
        <v>69</v>
      </c>
      <c r="F148" s="25">
        <v>75</v>
      </c>
      <c r="G148" s="26">
        <f>+SUM(D148:F148)</f>
        <v>259</v>
      </c>
      <c r="H148" s="20">
        <v>70</v>
      </c>
      <c r="I148" s="20">
        <v>100</v>
      </c>
      <c r="J148" s="29">
        <v>76</v>
      </c>
      <c r="K148" s="26">
        <f>SUM(H148:J148)</f>
        <v>246</v>
      </c>
      <c r="L148" s="25">
        <v>1347</v>
      </c>
      <c r="M148" s="25">
        <v>88</v>
      </c>
      <c r="N148" s="25">
        <v>69</v>
      </c>
      <c r="O148" s="26">
        <f>SUM(L148:N148)</f>
        <v>1504</v>
      </c>
      <c r="P148" s="94">
        <v>84</v>
      </c>
      <c r="Q148" s="94">
        <v>32</v>
      </c>
      <c r="R148" s="94">
        <v>94</v>
      </c>
      <c r="S148" s="57">
        <f t="shared" si="46"/>
        <v>210</v>
      </c>
      <c r="T148" s="25">
        <f t="shared" si="47"/>
        <v>2219</v>
      </c>
    </row>
    <row r="149" spans="3:20" ht="15.75" x14ac:dyDescent="0.25">
      <c r="C149" s="4" t="s">
        <v>50</v>
      </c>
      <c r="D149" s="25">
        <v>4</v>
      </c>
      <c r="E149" s="25">
        <v>2</v>
      </c>
      <c r="F149" s="25">
        <v>2</v>
      </c>
      <c r="G149" s="26">
        <f>+SUM(D149:F149)</f>
        <v>8</v>
      </c>
      <c r="H149" s="27">
        <v>4</v>
      </c>
      <c r="I149" s="27">
        <v>0</v>
      </c>
      <c r="J149" s="28">
        <v>0</v>
      </c>
      <c r="K149" s="26">
        <f>SUM(H149:J149)</f>
        <v>4</v>
      </c>
      <c r="L149" s="25">
        <v>0</v>
      </c>
      <c r="M149" s="25">
        <v>0</v>
      </c>
      <c r="N149" s="25">
        <v>0</v>
      </c>
      <c r="O149" s="26">
        <v>0</v>
      </c>
      <c r="P149" s="94">
        <v>0</v>
      </c>
      <c r="Q149" s="94">
        <v>0</v>
      </c>
      <c r="R149" s="94">
        <v>2</v>
      </c>
      <c r="S149" s="57">
        <f t="shared" si="46"/>
        <v>2</v>
      </c>
      <c r="T149" s="25">
        <f t="shared" si="47"/>
        <v>14</v>
      </c>
    </row>
    <row r="150" spans="3:20" ht="15.75" x14ac:dyDescent="0.25">
      <c r="C150" s="4" t="s">
        <v>51</v>
      </c>
      <c r="D150" s="25">
        <v>1184</v>
      </c>
      <c r="E150" s="25">
        <v>947</v>
      </c>
      <c r="F150" s="25">
        <v>834</v>
      </c>
      <c r="G150" s="26">
        <f t="shared" si="43"/>
        <v>2965</v>
      </c>
      <c r="H150" s="27">
        <v>903</v>
      </c>
      <c r="I150" s="27">
        <v>770</v>
      </c>
      <c r="J150" s="28">
        <v>779</v>
      </c>
      <c r="K150" s="26">
        <f t="shared" si="44"/>
        <v>2452</v>
      </c>
      <c r="L150" s="25">
        <v>1011</v>
      </c>
      <c r="M150" s="25">
        <v>897</v>
      </c>
      <c r="N150" s="25">
        <v>763</v>
      </c>
      <c r="O150" s="26">
        <f t="shared" si="45"/>
        <v>2671</v>
      </c>
      <c r="P150" s="95">
        <v>926</v>
      </c>
      <c r="Q150" s="95">
        <v>838</v>
      </c>
      <c r="R150" s="95">
        <v>952</v>
      </c>
      <c r="S150" s="57">
        <f t="shared" si="46"/>
        <v>2716</v>
      </c>
      <c r="T150" s="25">
        <f t="shared" si="47"/>
        <v>10804</v>
      </c>
    </row>
    <row r="151" spans="3:20" ht="15.75" x14ac:dyDescent="0.25">
      <c r="C151" s="4" t="s">
        <v>52</v>
      </c>
      <c r="D151" s="25">
        <v>273</v>
      </c>
      <c r="E151" s="25">
        <v>252</v>
      </c>
      <c r="F151" s="25">
        <v>216</v>
      </c>
      <c r="G151" s="26">
        <f t="shared" si="43"/>
        <v>741</v>
      </c>
      <c r="H151" s="27">
        <v>238</v>
      </c>
      <c r="I151" s="27">
        <v>219</v>
      </c>
      <c r="J151" s="28">
        <v>212</v>
      </c>
      <c r="K151" s="26">
        <f t="shared" si="44"/>
        <v>669</v>
      </c>
      <c r="L151" s="25">
        <v>277</v>
      </c>
      <c r="M151" s="25">
        <v>236</v>
      </c>
      <c r="N151" s="25">
        <v>233</v>
      </c>
      <c r="O151" s="26">
        <f t="shared" si="45"/>
        <v>746</v>
      </c>
      <c r="P151" s="95">
        <v>272</v>
      </c>
      <c r="Q151" s="95">
        <v>206</v>
      </c>
      <c r="R151" s="95">
        <v>243</v>
      </c>
      <c r="S151" s="57">
        <f t="shared" si="46"/>
        <v>721</v>
      </c>
      <c r="T151" s="25">
        <f t="shared" si="47"/>
        <v>2877</v>
      </c>
    </row>
    <row r="152" spans="3:20" ht="15.75" x14ac:dyDescent="0.25">
      <c r="C152" s="4" t="s">
        <v>53</v>
      </c>
      <c r="D152" s="25">
        <v>35</v>
      </c>
      <c r="E152" s="25">
        <v>43</v>
      </c>
      <c r="F152" s="25">
        <v>29</v>
      </c>
      <c r="G152" s="26">
        <f t="shared" si="43"/>
        <v>107</v>
      </c>
      <c r="H152" s="20">
        <v>42</v>
      </c>
      <c r="I152" s="20">
        <v>36</v>
      </c>
      <c r="J152" s="29">
        <v>37</v>
      </c>
      <c r="K152" s="26">
        <f t="shared" si="44"/>
        <v>115</v>
      </c>
      <c r="L152" s="25">
        <v>36</v>
      </c>
      <c r="M152" s="25">
        <v>53</v>
      </c>
      <c r="N152" s="25">
        <v>35</v>
      </c>
      <c r="O152" s="26">
        <f t="shared" si="45"/>
        <v>124</v>
      </c>
      <c r="P152" s="94">
        <v>44</v>
      </c>
      <c r="Q152" s="94">
        <v>34</v>
      </c>
      <c r="R152" s="94">
        <v>29</v>
      </c>
      <c r="S152" s="57">
        <f t="shared" si="46"/>
        <v>107</v>
      </c>
      <c r="T152" s="25">
        <f t="shared" si="47"/>
        <v>453</v>
      </c>
    </row>
    <row r="153" spans="3:20" ht="15.75" x14ac:dyDescent="0.25">
      <c r="C153" s="4" t="s">
        <v>54</v>
      </c>
      <c r="D153" s="25">
        <v>6</v>
      </c>
      <c r="E153" s="25">
        <v>5</v>
      </c>
      <c r="F153" s="25">
        <v>5</v>
      </c>
      <c r="G153" s="26">
        <f t="shared" si="43"/>
        <v>16</v>
      </c>
      <c r="H153" s="27">
        <v>3</v>
      </c>
      <c r="I153" s="27">
        <v>2</v>
      </c>
      <c r="J153" s="28">
        <v>3</v>
      </c>
      <c r="K153" s="26">
        <f t="shared" si="44"/>
        <v>8</v>
      </c>
      <c r="L153" s="25">
        <v>4</v>
      </c>
      <c r="M153" s="25">
        <v>2</v>
      </c>
      <c r="N153" s="25">
        <v>7</v>
      </c>
      <c r="O153" s="26">
        <f t="shared" si="45"/>
        <v>13</v>
      </c>
      <c r="P153" s="95">
        <v>5</v>
      </c>
      <c r="Q153" s="95">
        <v>12</v>
      </c>
      <c r="R153" s="95">
        <v>6</v>
      </c>
      <c r="S153" s="57">
        <f t="shared" si="46"/>
        <v>23</v>
      </c>
      <c r="T153" s="25">
        <f t="shared" si="47"/>
        <v>60</v>
      </c>
    </row>
    <row r="154" spans="3:20" ht="15.75" x14ac:dyDescent="0.25">
      <c r="C154" s="4" t="s">
        <v>71</v>
      </c>
      <c r="D154" s="25">
        <v>157</v>
      </c>
      <c r="E154" s="25">
        <v>135</v>
      </c>
      <c r="F154" s="25">
        <v>117</v>
      </c>
      <c r="G154" s="26">
        <f t="shared" si="43"/>
        <v>409</v>
      </c>
      <c r="H154" s="20">
        <v>154</v>
      </c>
      <c r="I154" s="25">
        <v>137</v>
      </c>
      <c r="J154" s="29">
        <v>130</v>
      </c>
      <c r="K154" s="26">
        <f t="shared" si="44"/>
        <v>421</v>
      </c>
      <c r="L154" s="25">
        <v>139</v>
      </c>
      <c r="M154" s="25">
        <v>88</v>
      </c>
      <c r="N154" s="25">
        <v>96</v>
      </c>
      <c r="O154" s="26">
        <f t="shared" si="45"/>
        <v>323</v>
      </c>
      <c r="P154" s="94">
        <v>141</v>
      </c>
      <c r="Q154" s="94">
        <v>88</v>
      </c>
      <c r="R154" s="94">
        <v>65</v>
      </c>
      <c r="S154" s="57">
        <f t="shared" si="46"/>
        <v>294</v>
      </c>
      <c r="T154" s="25">
        <f t="shared" si="47"/>
        <v>1447</v>
      </c>
    </row>
    <row r="155" spans="3:20" ht="15.75" x14ac:dyDescent="0.25">
      <c r="C155" s="4" t="s">
        <v>56</v>
      </c>
      <c r="D155" s="25">
        <v>0</v>
      </c>
      <c r="E155" s="25">
        <v>0</v>
      </c>
      <c r="F155" s="25">
        <v>0</v>
      </c>
      <c r="G155" s="26">
        <f t="shared" si="43"/>
        <v>0</v>
      </c>
      <c r="H155" s="20">
        <v>0</v>
      </c>
      <c r="I155" s="20">
        <v>0</v>
      </c>
      <c r="J155" s="29">
        <v>0</v>
      </c>
      <c r="K155" s="26">
        <f t="shared" si="44"/>
        <v>0</v>
      </c>
      <c r="L155" s="25">
        <v>0</v>
      </c>
      <c r="M155" s="25">
        <v>0</v>
      </c>
      <c r="N155" s="25">
        <v>0</v>
      </c>
      <c r="O155" s="26">
        <f t="shared" si="45"/>
        <v>0</v>
      </c>
      <c r="P155" s="94">
        <v>0</v>
      </c>
      <c r="Q155" s="94">
        <v>0</v>
      </c>
      <c r="R155" s="94">
        <v>0</v>
      </c>
      <c r="S155" s="57">
        <f t="shared" si="46"/>
        <v>0</v>
      </c>
      <c r="T155" s="25">
        <f t="shared" si="47"/>
        <v>0</v>
      </c>
    </row>
    <row r="156" spans="3:20" ht="15.75" x14ac:dyDescent="0.25">
      <c r="C156" s="4" t="s">
        <v>57</v>
      </c>
      <c r="D156" s="25">
        <v>74</v>
      </c>
      <c r="E156" s="25">
        <v>113</v>
      </c>
      <c r="F156" s="25">
        <v>88</v>
      </c>
      <c r="G156" s="26">
        <f t="shared" si="43"/>
        <v>275</v>
      </c>
      <c r="H156" s="25">
        <v>155</v>
      </c>
      <c r="I156" s="25">
        <v>147</v>
      </c>
      <c r="J156" s="25">
        <v>121</v>
      </c>
      <c r="K156" s="26">
        <f t="shared" si="44"/>
        <v>423</v>
      </c>
      <c r="L156" s="25">
        <v>128</v>
      </c>
      <c r="M156" s="25">
        <v>153</v>
      </c>
      <c r="N156" s="25">
        <v>131</v>
      </c>
      <c r="O156" s="26">
        <f t="shared" si="45"/>
        <v>412</v>
      </c>
      <c r="P156" s="94">
        <v>131</v>
      </c>
      <c r="Q156" s="94">
        <v>130</v>
      </c>
      <c r="R156" s="94">
        <v>33</v>
      </c>
      <c r="S156" s="57">
        <f t="shared" si="46"/>
        <v>294</v>
      </c>
      <c r="T156" s="25">
        <f t="shared" si="47"/>
        <v>1404</v>
      </c>
    </row>
    <row r="157" spans="3:20" ht="15.75" x14ac:dyDescent="0.25">
      <c r="C157" s="4" t="s">
        <v>58</v>
      </c>
      <c r="D157" s="25">
        <v>241</v>
      </c>
      <c r="E157" s="25">
        <v>280</v>
      </c>
      <c r="F157" s="25">
        <v>244</v>
      </c>
      <c r="G157" s="26">
        <f t="shared" si="43"/>
        <v>765</v>
      </c>
      <c r="H157" s="27">
        <v>369</v>
      </c>
      <c r="I157" s="27">
        <v>445</v>
      </c>
      <c r="J157" s="28">
        <v>394</v>
      </c>
      <c r="K157" s="26">
        <f t="shared" si="44"/>
        <v>1208</v>
      </c>
      <c r="L157" s="25">
        <v>417</v>
      </c>
      <c r="M157" s="25">
        <v>369</v>
      </c>
      <c r="N157" s="25">
        <v>334</v>
      </c>
      <c r="O157" s="26">
        <f t="shared" si="45"/>
        <v>1120</v>
      </c>
      <c r="P157" s="95">
        <v>397</v>
      </c>
      <c r="Q157" s="95">
        <v>359</v>
      </c>
      <c r="R157" s="95">
        <v>50</v>
      </c>
      <c r="S157" s="57">
        <f t="shared" si="46"/>
        <v>806</v>
      </c>
      <c r="T157" s="25">
        <f t="shared" si="47"/>
        <v>3899</v>
      </c>
    </row>
    <row r="158" spans="3:20" ht="15.75" x14ac:dyDescent="0.25">
      <c r="C158" s="4" t="s">
        <v>36</v>
      </c>
      <c r="D158" s="25"/>
      <c r="E158" s="25"/>
      <c r="F158" s="25"/>
      <c r="G158" s="26"/>
      <c r="H158" s="27"/>
      <c r="I158" s="27"/>
      <c r="J158" s="28"/>
      <c r="K158" s="26"/>
      <c r="L158" s="25">
        <v>2</v>
      </c>
      <c r="M158" s="25">
        <v>3</v>
      </c>
      <c r="N158" s="25">
        <v>8</v>
      </c>
      <c r="O158" s="26">
        <f t="shared" si="45"/>
        <v>13</v>
      </c>
      <c r="P158" s="95">
        <v>1</v>
      </c>
      <c r="Q158" s="95">
        <v>0</v>
      </c>
      <c r="R158" s="95">
        <v>4</v>
      </c>
      <c r="S158" s="57">
        <f t="shared" si="46"/>
        <v>5</v>
      </c>
      <c r="T158" s="25">
        <f t="shared" si="47"/>
        <v>18</v>
      </c>
    </row>
    <row r="159" spans="3:20" ht="15.75" x14ac:dyDescent="0.25">
      <c r="C159" s="41" t="s">
        <v>59</v>
      </c>
      <c r="D159" s="25">
        <f t="shared" ref="D159:K159" si="48">SUM(D145:D157)</f>
        <v>4929</v>
      </c>
      <c r="E159" s="25">
        <f t="shared" si="48"/>
        <v>4334</v>
      </c>
      <c r="F159" s="25">
        <f t="shared" si="48"/>
        <v>3979</v>
      </c>
      <c r="G159" s="26">
        <f t="shared" si="48"/>
        <v>13242</v>
      </c>
      <c r="H159" s="25">
        <f t="shared" si="48"/>
        <v>3248</v>
      </c>
      <c r="I159" s="25">
        <f t="shared" si="48"/>
        <v>3065</v>
      </c>
      <c r="J159" s="25">
        <f t="shared" si="48"/>
        <v>2871</v>
      </c>
      <c r="K159" s="26">
        <f t="shared" si="48"/>
        <v>9184</v>
      </c>
      <c r="L159" s="25">
        <f t="shared" ref="L159:T159" si="49">SUM(L145:L158)</f>
        <v>4670</v>
      </c>
      <c r="M159" s="25">
        <f t="shared" si="49"/>
        <v>3154</v>
      </c>
      <c r="N159" s="25">
        <f t="shared" si="49"/>
        <v>2899</v>
      </c>
      <c r="O159" s="26">
        <f t="shared" si="49"/>
        <v>10723</v>
      </c>
      <c r="P159" s="26">
        <f t="shared" si="49"/>
        <v>3290</v>
      </c>
      <c r="Q159" s="26">
        <f t="shared" si="49"/>
        <v>2777</v>
      </c>
      <c r="R159" s="26">
        <f t="shared" si="49"/>
        <v>2548</v>
      </c>
      <c r="S159" s="26">
        <f t="shared" si="49"/>
        <v>8615</v>
      </c>
      <c r="T159" s="26">
        <f t="shared" si="49"/>
        <v>41764</v>
      </c>
    </row>
    <row r="160" spans="3:20" ht="15.75" x14ac:dyDescent="0.25">
      <c r="C160" s="72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</row>
    <row r="161" spans="3:20" ht="16.5" thickBot="1" x14ac:dyDescent="0.3">
      <c r="C161" s="2"/>
      <c r="D161" s="3"/>
      <c r="E161" s="3"/>
      <c r="F161" s="3"/>
      <c r="G161" s="8"/>
      <c r="H161" s="3"/>
      <c r="I161" s="3"/>
      <c r="J161" s="3"/>
      <c r="K161" s="8"/>
      <c r="L161" s="3"/>
      <c r="M161" s="3"/>
      <c r="N161" s="3"/>
      <c r="O161" s="8"/>
      <c r="P161" s="66"/>
      <c r="Q161" s="66"/>
      <c r="R161" s="66"/>
      <c r="S161" s="67"/>
      <c r="T161" s="7"/>
    </row>
    <row r="162" spans="3:20" ht="15.75" x14ac:dyDescent="0.25">
      <c r="C162" s="115" t="s">
        <v>72</v>
      </c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7"/>
    </row>
    <row r="163" spans="3:20" ht="15.75" x14ac:dyDescent="0.25">
      <c r="C163" s="107" t="s">
        <v>61</v>
      </c>
      <c r="D163" s="109" t="s">
        <v>2</v>
      </c>
      <c r="E163" s="109"/>
      <c r="F163" s="109"/>
      <c r="G163" s="109"/>
      <c r="H163" s="109" t="s">
        <v>3</v>
      </c>
      <c r="I163" s="109"/>
      <c r="J163" s="109"/>
      <c r="K163" s="109"/>
      <c r="L163" s="109" t="s">
        <v>4</v>
      </c>
      <c r="M163" s="109"/>
      <c r="N163" s="109"/>
      <c r="O163" s="109"/>
      <c r="P163" s="109" t="s">
        <v>5</v>
      </c>
      <c r="Q163" s="109"/>
      <c r="R163" s="109"/>
      <c r="S163" s="109"/>
      <c r="T163" s="110" t="s">
        <v>6</v>
      </c>
    </row>
    <row r="164" spans="3:20" ht="16.5" thickBot="1" x14ac:dyDescent="0.3">
      <c r="C164" s="108"/>
      <c r="D164" s="40" t="s">
        <v>7</v>
      </c>
      <c r="E164" s="40" t="s">
        <v>8</v>
      </c>
      <c r="F164" s="40" t="s">
        <v>9</v>
      </c>
      <c r="G164" s="40" t="s">
        <v>10</v>
      </c>
      <c r="H164" s="40" t="s">
        <v>11</v>
      </c>
      <c r="I164" s="40" t="s">
        <v>12</v>
      </c>
      <c r="J164" s="40" t="s">
        <v>13</v>
      </c>
      <c r="K164" s="40" t="s">
        <v>14</v>
      </c>
      <c r="L164" s="40" t="s">
        <v>15</v>
      </c>
      <c r="M164" s="40" t="s">
        <v>16</v>
      </c>
      <c r="N164" s="40" t="s">
        <v>17</v>
      </c>
      <c r="O164" s="40" t="s">
        <v>18</v>
      </c>
      <c r="P164" s="40" t="s">
        <v>19</v>
      </c>
      <c r="Q164" s="40" t="s">
        <v>20</v>
      </c>
      <c r="R164" s="40" t="s">
        <v>21</v>
      </c>
      <c r="S164" s="40" t="s">
        <v>22</v>
      </c>
      <c r="T164" s="111"/>
    </row>
    <row r="165" spans="3:20" ht="15.75" x14ac:dyDescent="0.25">
      <c r="C165" s="5" t="s">
        <v>23</v>
      </c>
      <c r="D165" s="25">
        <v>583</v>
      </c>
      <c r="E165" s="25">
        <v>526</v>
      </c>
      <c r="F165" s="25">
        <v>480</v>
      </c>
      <c r="G165" s="26">
        <f>+SUM(D165:F165)</f>
        <v>1589</v>
      </c>
      <c r="H165" s="20">
        <v>529</v>
      </c>
      <c r="I165" s="20">
        <v>506</v>
      </c>
      <c r="J165" s="29">
        <v>383</v>
      </c>
      <c r="K165" s="26">
        <f>SUM(H165:J165)</f>
        <v>1418</v>
      </c>
      <c r="L165" s="25">
        <v>567</v>
      </c>
      <c r="M165" s="25">
        <v>444</v>
      </c>
      <c r="N165" s="25">
        <v>411</v>
      </c>
      <c r="O165" s="26">
        <f>SUM(L165:N165)</f>
        <v>1422</v>
      </c>
      <c r="P165" s="94">
        <v>496</v>
      </c>
      <c r="Q165" s="94">
        <v>380</v>
      </c>
      <c r="R165" s="94">
        <v>338</v>
      </c>
      <c r="S165" s="57">
        <f>SUM(P165:R165)</f>
        <v>1214</v>
      </c>
      <c r="T165" s="26">
        <f>SUM(G165,O165,K165, S165)</f>
        <v>5643</v>
      </c>
    </row>
    <row r="166" spans="3:20" ht="15.75" x14ac:dyDescent="0.25">
      <c r="C166" s="4" t="s">
        <v>24</v>
      </c>
      <c r="D166" s="25">
        <v>390</v>
      </c>
      <c r="E166" s="25">
        <v>379</v>
      </c>
      <c r="F166" s="25">
        <v>392</v>
      </c>
      <c r="G166" s="26">
        <f t="shared" ref="G166:G178" si="50">+SUM(D166:F166)</f>
        <v>1161</v>
      </c>
      <c r="H166" s="20">
        <v>384</v>
      </c>
      <c r="I166" s="20">
        <v>411</v>
      </c>
      <c r="J166" s="29">
        <v>357</v>
      </c>
      <c r="K166" s="26">
        <f t="shared" ref="K166:K178" si="51">SUM(H166:J166)</f>
        <v>1152</v>
      </c>
      <c r="L166" s="25">
        <v>407</v>
      </c>
      <c r="M166" s="25">
        <v>410</v>
      </c>
      <c r="N166" s="25">
        <v>334</v>
      </c>
      <c r="O166" s="26">
        <f t="shared" ref="O166:O178" si="52">SUM(L166:N166)</f>
        <v>1151</v>
      </c>
      <c r="P166" s="94">
        <v>383</v>
      </c>
      <c r="Q166" s="94">
        <v>352</v>
      </c>
      <c r="R166" s="94">
        <v>301</v>
      </c>
      <c r="S166" s="57">
        <f t="shared" ref="S166:S179" si="53">SUM(P166:R166)</f>
        <v>1036</v>
      </c>
      <c r="T166" s="26">
        <f t="shared" ref="T166:T177" si="54">SUM(G166,O166,K166, S166)</f>
        <v>4500</v>
      </c>
    </row>
    <row r="167" spans="3:20" ht="15.75" x14ac:dyDescent="0.25">
      <c r="C167" s="4" t="s">
        <v>25</v>
      </c>
      <c r="D167" s="25">
        <v>7</v>
      </c>
      <c r="E167" s="25">
        <v>7</v>
      </c>
      <c r="F167" s="25">
        <v>4</v>
      </c>
      <c r="G167" s="26">
        <f t="shared" si="50"/>
        <v>18</v>
      </c>
      <c r="H167" s="79">
        <v>13</v>
      </c>
      <c r="I167" s="79">
        <v>6</v>
      </c>
      <c r="J167" s="91">
        <v>9</v>
      </c>
      <c r="K167" s="26">
        <f t="shared" si="51"/>
        <v>28</v>
      </c>
      <c r="L167" s="25">
        <v>19</v>
      </c>
      <c r="M167" s="25">
        <v>10</v>
      </c>
      <c r="N167" s="25">
        <v>3</v>
      </c>
      <c r="O167" s="26">
        <f t="shared" si="52"/>
        <v>32</v>
      </c>
      <c r="P167" s="94">
        <v>2</v>
      </c>
      <c r="Q167" s="94">
        <v>0</v>
      </c>
      <c r="R167" s="94">
        <v>0</v>
      </c>
      <c r="S167" s="57">
        <f t="shared" si="53"/>
        <v>2</v>
      </c>
      <c r="T167" s="26">
        <f t="shared" si="54"/>
        <v>80</v>
      </c>
    </row>
    <row r="168" spans="3:20" ht="15.75" x14ac:dyDescent="0.25">
      <c r="C168" s="4" t="s">
        <v>49</v>
      </c>
      <c r="D168" s="25">
        <v>825</v>
      </c>
      <c r="E168" s="25">
        <v>605</v>
      </c>
      <c r="F168" s="25">
        <v>607</v>
      </c>
      <c r="G168" s="26">
        <f t="shared" si="50"/>
        <v>2037</v>
      </c>
      <c r="H168" s="79">
        <v>12</v>
      </c>
      <c r="I168" s="79">
        <v>13</v>
      </c>
      <c r="J168" s="91">
        <v>10</v>
      </c>
      <c r="K168" s="26">
        <f t="shared" si="51"/>
        <v>35</v>
      </c>
      <c r="L168" s="25">
        <v>12</v>
      </c>
      <c r="M168" s="25">
        <v>8</v>
      </c>
      <c r="N168" s="25">
        <v>4</v>
      </c>
      <c r="O168" s="26">
        <f t="shared" si="52"/>
        <v>24</v>
      </c>
      <c r="P168" s="94">
        <v>8</v>
      </c>
      <c r="Q168" s="94">
        <v>11</v>
      </c>
      <c r="R168" s="94">
        <v>5</v>
      </c>
      <c r="S168" s="57">
        <f>SUM(P168:R168)</f>
        <v>24</v>
      </c>
      <c r="T168" s="26">
        <f t="shared" si="54"/>
        <v>2120</v>
      </c>
    </row>
    <row r="169" spans="3:20" ht="15.75" x14ac:dyDescent="0.25">
      <c r="C169" s="4" t="s">
        <v>123</v>
      </c>
      <c r="D169" s="25">
        <v>39</v>
      </c>
      <c r="E169" s="25">
        <v>20</v>
      </c>
      <c r="F169" s="25">
        <v>28</v>
      </c>
      <c r="G169" s="26">
        <f t="shared" si="50"/>
        <v>87</v>
      </c>
      <c r="H169" s="20">
        <v>45</v>
      </c>
      <c r="I169" s="20">
        <v>41</v>
      </c>
      <c r="J169" s="25">
        <v>39</v>
      </c>
      <c r="K169" s="26">
        <f t="shared" si="51"/>
        <v>125</v>
      </c>
      <c r="L169" s="25">
        <v>49</v>
      </c>
      <c r="M169" s="25">
        <v>33</v>
      </c>
      <c r="N169" s="25">
        <v>35</v>
      </c>
      <c r="O169" s="26">
        <f t="shared" si="52"/>
        <v>117</v>
      </c>
      <c r="P169" s="94">
        <v>40</v>
      </c>
      <c r="Q169" s="94">
        <v>26</v>
      </c>
      <c r="R169" s="94">
        <v>28</v>
      </c>
      <c r="S169" s="57">
        <f>SUM(P169:R169)</f>
        <v>94</v>
      </c>
      <c r="T169" s="26">
        <f t="shared" si="54"/>
        <v>423</v>
      </c>
    </row>
    <row r="170" spans="3:20" ht="15.75" x14ac:dyDescent="0.25">
      <c r="C170" s="4" t="s">
        <v>50</v>
      </c>
      <c r="D170" s="25">
        <v>0</v>
      </c>
      <c r="E170" s="25">
        <v>1</v>
      </c>
      <c r="F170" s="25">
        <v>4</v>
      </c>
      <c r="G170" s="26">
        <f t="shared" si="50"/>
        <v>5</v>
      </c>
      <c r="H170" s="27">
        <v>4</v>
      </c>
      <c r="I170" s="27">
        <v>3</v>
      </c>
      <c r="J170" s="28">
        <v>3</v>
      </c>
      <c r="K170" s="26">
        <f t="shared" si="51"/>
        <v>10</v>
      </c>
      <c r="L170" s="25">
        <v>3</v>
      </c>
      <c r="M170" s="25">
        <v>1</v>
      </c>
      <c r="N170" s="25">
        <v>2</v>
      </c>
      <c r="O170" s="26">
        <f t="shared" si="52"/>
        <v>6</v>
      </c>
      <c r="P170" s="94">
        <v>3</v>
      </c>
      <c r="Q170" s="94">
        <v>0</v>
      </c>
      <c r="R170" s="94">
        <v>1</v>
      </c>
      <c r="S170" s="57">
        <f t="shared" si="53"/>
        <v>4</v>
      </c>
      <c r="T170" s="26">
        <f t="shared" si="54"/>
        <v>25</v>
      </c>
    </row>
    <row r="171" spans="3:20" ht="15.75" x14ac:dyDescent="0.25">
      <c r="C171" s="4" t="s">
        <v>51</v>
      </c>
      <c r="D171" s="25">
        <v>545</v>
      </c>
      <c r="E171" s="25">
        <v>382</v>
      </c>
      <c r="F171" s="25">
        <v>408</v>
      </c>
      <c r="G171" s="26">
        <f t="shared" si="50"/>
        <v>1335</v>
      </c>
      <c r="H171" s="27">
        <v>352</v>
      </c>
      <c r="I171" s="27">
        <v>309</v>
      </c>
      <c r="J171" s="28">
        <v>338</v>
      </c>
      <c r="K171" s="26">
        <f t="shared" si="51"/>
        <v>999</v>
      </c>
      <c r="L171" s="25">
        <v>418</v>
      </c>
      <c r="M171" s="25">
        <v>327</v>
      </c>
      <c r="N171" s="25">
        <v>339</v>
      </c>
      <c r="O171" s="26">
        <f t="shared" si="52"/>
        <v>1084</v>
      </c>
      <c r="P171" s="95">
        <v>398</v>
      </c>
      <c r="Q171" s="95">
        <v>306</v>
      </c>
      <c r="R171" s="95">
        <v>354</v>
      </c>
      <c r="S171" s="57">
        <f t="shared" si="53"/>
        <v>1058</v>
      </c>
      <c r="T171" s="26">
        <f t="shared" si="54"/>
        <v>4476</v>
      </c>
    </row>
    <row r="172" spans="3:20" ht="15.75" x14ac:dyDescent="0.25">
      <c r="C172" s="4" t="s">
        <v>52</v>
      </c>
      <c r="D172" s="25">
        <v>215</v>
      </c>
      <c r="E172" s="25">
        <v>181</v>
      </c>
      <c r="F172" s="25">
        <v>158</v>
      </c>
      <c r="G172" s="26">
        <f>+SUM(D172:F172)</f>
        <v>554</v>
      </c>
      <c r="H172" s="27">
        <v>182</v>
      </c>
      <c r="I172" s="27">
        <v>136</v>
      </c>
      <c r="J172" s="28">
        <v>148</v>
      </c>
      <c r="K172" s="26">
        <f t="shared" si="51"/>
        <v>466</v>
      </c>
      <c r="L172" s="25">
        <v>162</v>
      </c>
      <c r="M172" s="25">
        <v>154</v>
      </c>
      <c r="N172" s="25">
        <v>161</v>
      </c>
      <c r="O172" s="26">
        <f t="shared" si="52"/>
        <v>477</v>
      </c>
      <c r="P172" s="95">
        <v>181</v>
      </c>
      <c r="Q172" s="95">
        <v>138</v>
      </c>
      <c r="R172" s="95">
        <v>144</v>
      </c>
      <c r="S172" s="57">
        <f t="shared" si="53"/>
        <v>463</v>
      </c>
      <c r="T172" s="26">
        <f t="shared" si="54"/>
        <v>1960</v>
      </c>
    </row>
    <row r="173" spans="3:20" ht="15.75" x14ac:dyDescent="0.25">
      <c r="C173" s="4" t="s">
        <v>53</v>
      </c>
      <c r="D173" s="25">
        <v>41</v>
      </c>
      <c r="E173" s="25">
        <v>26</v>
      </c>
      <c r="F173" s="25">
        <v>24</v>
      </c>
      <c r="G173" s="26">
        <f t="shared" si="50"/>
        <v>91</v>
      </c>
      <c r="H173" s="20">
        <v>25</v>
      </c>
      <c r="I173" s="20">
        <v>22</v>
      </c>
      <c r="J173" s="29">
        <v>31</v>
      </c>
      <c r="K173" s="26">
        <f t="shared" si="51"/>
        <v>78</v>
      </c>
      <c r="L173" s="25">
        <v>34</v>
      </c>
      <c r="M173" s="25">
        <v>22</v>
      </c>
      <c r="N173" s="25">
        <v>39</v>
      </c>
      <c r="O173" s="26">
        <f t="shared" si="52"/>
        <v>95</v>
      </c>
      <c r="P173" s="94">
        <v>36</v>
      </c>
      <c r="Q173" s="94">
        <v>22</v>
      </c>
      <c r="R173" s="94">
        <v>55</v>
      </c>
      <c r="S173" s="57">
        <f t="shared" si="53"/>
        <v>113</v>
      </c>
      <c r="T173" s="26">
        <f t="shared" si="54"/>
        <v>377</v>
      </c>
    </row>
    <row r="174" spans="3:20" ht="15.75" x14ac:dyDescent="0.25">
      <c r="C174" s="4" t="s">
        <v>54</v>
      </c>
      <c r="D174" s="25">
        <v>2</v>
      </c>
      <c r="E174" s="25">
        <v>3</v>
      </c>
      <c r="F174" s="25">
        <v>2</v>
      </c>
      <c r="G174" s="26">
        <f t="shared" si="50"/>
        <v>7</v>
      </c>
      <c r="H174" s="27">
        <v>4</v>
      </c>
      <c r="I174" s="27">
        <v>2</v>
      </c>
      <c r="J174" s="28">
        <v>1</v>
      </c>
      <c r="K174" s="26">
        <f t="shared" si="51"/>
        <v>7</v>
      </c>
      <c r="L174" s="25">
        <v>1</v>
      </c>
      <c r="M174" s="25">
        <v>3</v>
      </c>
      <c r="N174" s="25">
        <v>1</v>
      </c>
      <c r="O174" s="26">
        <f t="shared" si="52"/>
        <v>5</v>
      </c>
      <c r="P174" s="95">
        <v>0</v>
      </c>
      <c r="Q174" s="95">
        <v>3</v>
      </c>
      <c r="R174" s="95">
        <v>2</v>
      </c>
      <c r="S174" s="57">
        <f t="shared" si="53"/>
        <v>5</v>
      </c>
      <c r="T174" s="26">
        <f t="shared" si="54"/>
        <v>24</v>
      </c>
    </row>
    <row r="175" spans="3:20" ht="15.75" x14ac:dyDescent="0.25">
      <c r="C175" s="4" t="s">
        <v>71</v>
      </c>
      <c r="D175" s="25">
        <v>149</v>
      </c>
      <c r="E175" s="25">
        <v>109</v>
      </c>
      <c r="F175" s="25">
        <v>112</v>
      </c>
      <c r="G175" s="26">
        <f>+SUM(D175:F175)</f>
        <v>370</v>
      </c>
      <c r="H175" s="20">
        <v>85</v>
      </c>
      <c r="I175" s="20">
        <v>113</v>
      </c>
      <c r="J175" s="29">
        <v>95</v>
      </c>
      <c r="K175" s="26">
        <f t="shared" si="51"/>
        <v>293</v>
      </c>
      <c r="L175" s="25">
        <v>98</v>
      </c>
      <c r="M175" s="25">
        <v>71</v>
      </c>
      <c r="N175" s="25">
        <v>67</v>
      </c>
      <c r="O175" s="26">
        <f t="shared" si="52"/>
        <v>236</v>
      </c>
      <c r="P175" s="94">
        <v>80</v>
      </c>
      <c r="Q175" s="94">
        <v>64</v>
      </c>
      <c r="R175" s="94">
        <v>52</v>
      </c>
      <c r="S175" s="57">
        <f t="shared" si="53"/>
        <v>196</v>
      </c>
      <c r="T175" s="26">
        <f t="shared" si="54"/>
        <v>1095</v>
      </c>
    </row>
    <row r="176" spans="3:20" ht="15.75" x14ac:dyDescent="0.25">
      <c r="C176" s="4" t="s">
        <v>56</v>
      </c>
      <c r="D176" s="25">
        <v>16</v>
      </c>
      <c r="E176" s="25">
        <v>15</v>
      </c>
      <c r="F176" s="25">
        <v>15</v>
      </c>
      <c r="G176" s="26">
        <f t="shared" si="50"/>
        <v>46</v>
      </c>
      <c r="H176" s="20">
        <v>31</v>
      </c>
      <c r="I176" s="20">
        <v>15</v>
      </c>
      <c r="J176" s="29">
        <v>24</v>
      </c>
      <c r="K176" s="26">
        <f t="shared" si="51"/>
        <v>70</v>
      </c>
      <c r="L176" s="25">
        <v>23</v>
      </c>
      <c r="M176" s="25">
        <v>12</v>
      </c>
      <c r="N176" s="25">
        <v>15</v>
      </c>
      <c r="O176" s="26">
        <f t="shared" si="52"/>
        <v>50</v>
      </c>
      <c r="P176" s="94">
        <v>10</v>
      </c>
      <c r="Q176" s="94">
        <v>20</v>
      </c>
      <c r="R176" s="94">
        <v>14</v>
      </c>
      <c r="S176" s="57">
        <f t="shared" si="53"/>
        <v>44</v>
      </c>
      <c r="T176" s="26">
        <f t="shared" si="54"/>
        <v>210</v>
      </c>
    </row>
    <row r="177" spans="3:20" ht="15.75" x14ac:dyDescent="0.25">
      <c r="C177" s="4" t="s">
        <v>57</v>
      </c>
      <c r="D177" s="25">
        <v>37</v>
      </c>
      <c r="E177" s="25">
        <v>62</v>
      </c>
      <c r="F177" s="25">
        <v>89</v>
      </c>
      <c r="G177" s="26">
        <f t="shared" si="50"/>
        <v>188</v>
      </c>
      <c r="H177" s="27">
        <v>95</v>
      </c>
      <c r="I177" s="27">
        <v>93</v>
      </c>
      <c r="J177" s="28">
        <v>81</v>
      </c>
      <c r="K177" s="26">
        <f t="shared" si="51"/>
        <v>269</v>
      </c>
      <c r="L177" s="25">
        <v>118</v>
      </c>
      <c r="M177" s="25">
        <v>99</v>
      </c>
      <c r="N177" s="25">
        <v>86</v>
      </c>
      <c r="O177" s="26">
        <f t="shared" si="52"/>
        <v>303</v>
      </c>
      <c r="P177" s="95">
        <v>73</v>
      </c>
      <c r="Q177" s="95">
        <v>97</v>
      </c>
      <c r="R177" s="95">
        <v>75</v>
      </c>
      <c r="S177" s="57">
        <f t="shared" si="53"/>
        <v>245</v>
      </c>
      <c r="T177" s="26">
        <f t="shared" si="54"/>
        <v>1005</v>
      </c>
    </row>
    <row r="178" spans="3:20" ht="15.75" x14ac:dyDescent="0.25">
      <c r="C178" s="4" t="s">
        <v>58</v>
      </c>
      <c r="D178" s="25">
        <v>215</v>
      </c>
      <c r="E178" s="25">
        <v>235</v>
      </c>
      <c r="F178" s="25">
        <v>183</v>
      </c>
      <c r="G178" s="26">
        <f t="shared" si="50"/>
        <v>633</v>
      </c>
      <c r="H178" s="27">
        <v>226</v>
      </c>
      <c r="I178" s="27">
        <v>211</v>
      </c>
      <c r="J178" s="28">
        <v>254</v>
      </c>
      <c r="K178" s="26">
        <f t="shared" si="51"/>
        <v>691</v>
      </c>
      <c r="L178" s="25">
        <v>278</v>
      </c>
      <c r="M178" s="25">
        <v>240</v>
      </c>
      <c r="N178" s="25">
        <v>186</v>
      </c>
      <c r="O178" s="26">
        <f t="shared" si="52"/>
        <v>704</v>
      </c>
      <c r="P178" s="95">
        <v>245</v>
      </c>
      <c r="Q178" s="95">
        <v>198</v>
      </c>
      <c r="R178" s="95">
        <v>178</v>
      </c>
      <c r="S178" s="57">
        <f t="shared" si="53"/>
        <v>621</v>
      </c>
      <c r="T178" s="26">
        <f>SUM(G178,O178,K178, S178)</f>
        <v>2649</v>
      </c>
    </row>
    <row r="179" spans="3:20" ht="15.75" x14ac:dyDescent="0.25">
      <c r="C179" s="4" t="s">
        <v>36</v>
      </c>
      <c r="D179" s="25"/>
      <c r="E179" s="25"/>
      <c r="F179" s="25"/>
      <c r="G179" s="26"/>
      <c r="H179" s="27"/>
      <c r="I179" s="27"/>
      <c r="J179" s="28"/>
      <c r="K179" s="26"/>
      <c r="L179" s="25">
        <v>8</v>
      </c>
      <c r="M179" s="25">
        <v>6</v>
      </c>
      <c r="N179" s="25">
        <v>5</v>
      </c>
      <c r="O179" s="26">
        <f>L179+M179+N179</f>
        <v>19</v>
      </c>
      <c r="P179" s="95">
        <v>2</v>
      </c>
      <c r="Q179" s="95">
        <v>3</v>
      </c>
      <c r="R179" s="95">
        <v>7</v>
      </c>
      <c r="S179" s="57">
        <f t="shared" si="53"/>
        <v>12</v>
      </c>
      <c r="T179" s="26">
        <f>SUM(G179,O179,K179, S179)</f>
        <v>31</v>
      </c>
    </row>
    <row r="180" spans="3:20" ht="15.75" x14ac:dyDescent="0.25">
      <c r="C180" s="41" t="s">
        <v>59</v>
      </c>
      <c r="D180" s="26">
        <f t="shared" ref="D180:K180" si="55">SUM(D165:D178)</f>
        <v>3064</v>
      </c>
      <c r="E180" s="26">
        <f t="shared" si="55"/>
        <v>2551</v>
      </c>
      <c r="F180" s="26">
        <f t="shared" si="55"/>
        <v>2506</v>
      </c>
      <c r="G180" s="26">
        <f t="shared" si="55"/>
        <v>8121</v>
      </c>
      <c r="H180" s="26">
        <f t="shared" si="55"/>
        <v>1987</v>
      </c>
      <c r="I180" s="26">
        <f t="shared" si="55"/>
        <v>1881</v>
      </c>
      <c r="J180" s="26">
        <f t="shared" si="55"/>
        <v>1773</v>
      </c>
      <c r="K180" s="26">
        <f t="shared" si="55"/>
        <v>5641</v>
      </c>
      <c r="L180" s="26">
        <f t="shared" ref="L180:T180" si="56">SUM(L165:L179)</f>
        <v>2197</v>
      </c>
      <c r="M180" s="26">
        <f t="shared" si="56"/>
        <v>1840</v>
      </c>
      <c r="N180" s="26">
        <f t="shared" si="56"/>
        <v>1688</v>
      </c>
      <c r="O180" s="26">
        <f t="shared" si="56"/>
        <v>5725</v>
      </c>
      <c r="P180" s="26">
        <f t="shared" si="56"/>
        <v>1957</v>
      </c>
      <c r="Q180" s="26">
        <f t="shared" si="56"/>
        <v>1620</v>
      </c>
      <c r="R180" s="26">
        <f t="shared" si="56"/>
        <v>1554</v>
      </c>
      <c r="S180" s="26">
        <f t="shared" si="56"/>
        <v>5131</v>
      </c>
      <c r="T180" s="26">
        <f t="shared" si="56"/>
        <v>24618</v>
      </c>
    </row>
    <row r="181" spans="3:20" ht="15.75" x14ac:dyDescent="0.25">
      <c r="C181" s="72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</row>
    <row r="182" spans="3:20" ht="16.5" thickBot="1" x14ac:dyDescent="0.3">
      <c r="C182" s="2"/>
      <c r="D182" s="3"/>
      <c r="E182" s="3"/>
      <c r="F182" s="3"/>
      <c r="G182" s="8"/>
      <c r="H182" s="3"/>
      <c r="I182" s="3"/>
      <c r="J182" s="3"/>
      <c r="K182" s="8"/>
      <c r="L182" s="3"/>
      <c r="M182" s="3"/>
      <c r="N182" s="3"/>
      <c r="O182" s="8"/>
      <c r="P182" s="66"/>
      <c r="Q182" s="66"/>
      <c r="R182" s="66"/>
      <c r="S182" s="67"/>
      <c r="T182" s="7"/>
    </row>
    <row r="183" spans="3:20" ht="15.75" x14ac:dyDescent="0.25">
      <c r="C183" s="115" t="s">
        <v>73</v>
      </c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7"/>
    </row>
    <row r="184" spans="3:20" ht="15.75" x14ac:dyDescent="0.25">
      <c r="C184" s="107" t="s">
        <v>61</v>
      </c>
      <c r="D184" s="109" t="s">
        <v>2</v>
      </c>
      <c r="E184" s="109"/>
      <c r="F184" s="109"/>
      <c r="G184" s="109"/>
      <c r="H184" s="109" t="s">
        <v>3</v>
      </c>
      <c r="I184" s="109"/>
      <c r="J184" s="109"/>
      <c r="K184" s="109"/>
      <c r="L184" s="109" t="s">
        <v>4</v>
      </c>
      <c r="M184" s="109"/>
      <c r="N184" s="109"/>
      <c r="O184" s="109"/>
      <c r="P184" s="109" t="s">
        <v>5</v>
      </c>
      <c r="Q184" s="109"/>
      <c r="R184" s="109"/>
      <c r="S184" s="109"/>
      <c r="T184" s="110" t="s">
        <v>6</v>
      </c>
    </row>
    <row r="185" spans="3:20" ht="16.5" thickBot="1" x14ac:dyDescent="0.3">
      <c r="C185" s="108"/>
      <c r="D185" s="40" t="s">
        <v>7</v>
      </c>
      <c r="E185" s="40" t="s">
        <v>8</v>
      </c>
      <c r="F185" s="40" t="s">
        <v>9</v>
      </c>
      <c r="G185" s="40" t="s">
        <v>10</v>
      </c>
      <c r="H185" s="40" t="s">
        <v>11</v>
      </c>
      <c r="I185" s="40" t="s">
        <v>12</v>
      </c>
      <c r="J185" s="40" t="s">
        <v>13</v>
      </c>
      <c r="K185" s="40" t="s">
        <v>14</v>
      </c>
      <c r="L185" s="40" t="s">
        <v>15</v>
      </c>
      <c r="M185" s="40" t="s">
        <v>16</v>
      </c>
      <c r="N185" s="40" t="s">
        <v>17</v>
      </c>
      <c r="O185" s="40" t="s">
        <v>18</v>
      </c>
      <c r="P185" s="40" t="s">
        <v>19</v>
      </c>
      <c r="Q185" s="40" t="s">
        <v>20</v>
      </c>
      <c r="R185" s="40" t="s">
        <v>21</v>
      </c>
      <c r="S185" s="40" t="s">
        <v>22</v>
      </c>
      <c r="T185" s="111"/>
    </row>
    <row r="186" spans="3:20" ht="15.75" x14ac:dyDescent="0.25">
      <c r="C186" s="5" t="s">
        <v>23</v>
      </c>
      <c r="D186" s="25">
        <v>378</v>
      </c>
      <c r="E186" s="25">
        <v>347</v>
      </c>
      <c r="F186" s="25">
        <v>406</v>
      </c>
      <c r="G186" s="26">
        <f>+SUM(D186:F186)</f>
        <v>1131</v>
      </c>
      <c r="H186" s="20">
        <v>362</v>
      </c>
      <c r="I186" s="20">
        <v>342</v>
      </c>
      <c r="J186" s="29">
        <v>356</v>
      </c>
      <c r="K186" s="26">
        <f>SUM(H186:J186)</f>
        <v>1060</v>
      </c>
      <c r="L186" s="25">
        <v>403</v>
      </c>
      <c r="M186" s="25">
        <v>366</v>
      </c>
      <c r="N186" s="25">
        <v>332</v>
      </c>
      <c r="O186" s="26">
        <f>SUM(L186:N186)</f>
        <v>1101</v>
      </c>
      <c r="P186" s="94">
        <v>380</v>
      </c>
      <c r="Q186" s="94">
        <v>295</v>
      </c>
      <c r="R186" s="94">
        <v>318</v>
      </c>
      <c r="S186" s="57">
        <f>SUM(P186:R186)</f>
        <v>993</v>
      </c>
      <c r="T186" s="26">
        <f>SUM(G186,O186,K186, S186)</f>
        <v>4285</v>
      </c>
    </row>
    <row r="187" spans="3:20" ht="15.75" x14ac:dyDescent="0.25">
      <c r="C187" s="4" t="s">
        <v>24</v>
      </c>
      <c r="D187" s="25">
        <v>304</v>
      </c>
      <c r="E187" s="25">
        <v>311</v>
      </c>
      <c r="F187" s="25">
        <v>328</v>
      </c>
      <c r="G187" s="26">
        <f t="shared" ref="G187:G199" si="57">+SUM(D187:F187)</f>
        <v>943</v>
      </c>
      <c r="H187" s="20">
        <v>370</v>
      </c>
      <c r="I187" s="20">
        <v>325</v>
      </c>
      <c r="J187" s="29">
        <v>341</v>
      </c>
      <c r="K187" s="26">
        <f t="shared" ref="K187:K199" si="58">SUM(H187:J187)</f>
        <v>1036</v>
      </c>
      <c r="L187" s="25">
        <v>348</v>
      </c>
      <c r="M187" s="25">
        <v>335</v>
      </c>
      <c r="N187" s="25">
        <v>292</v>
      </c>
      <c r="O187" s="26">
        <f t="shared" ref="O187:O199" si="59">SUM(L187:N187)</f>
        <v>975</v>
      </c>
      <c r="P187" s="94">
        <v>328</v>
      </c>
      <c r="Q187" s="94">
        <v>281</v>
      </c>
      <c r="R187" s="94">
        <v>335</v>
      </c>
      <c r="S187" s="57">
        <f t="shared" ref="S187:S199" si="60">SUM(P187:R187)</f>
        <v>944</v>
      </c>
      <c r="T187" s="26">
        <f t="shared" ref="T187:T199" si="61">SUM(G187,O187,K187, S187)</f>
        <v>3898</v>
      </c>
    </row>
    <row r="188" spans="3:20" ht="15.75" x14ac:dyDescent="0.25">
      <c r="C188" s="4" t="s">
        <v>25</v>
      </c>
      <c r="D188" s="25">
        <v>1</v>
      </c>
      <c r="E188" s="25">
        <v>0</v>
      </c>
      <c r="F188" s="25">
        <v>0</v>
      </c>
      <c r="G188" s="26">
        <f t="shared" si="57"/>
        <v>1</v>
      </c>
      <c r="H188" s="78">
        <v>0</v>
      </c>
      <c r="I188" s="79">
        <v>1</v>
      </c>
      <c r="J188" s="78">
        <v>3</v>
      </c>
      <c r="K188" s="26">
        <f t="shared" si="58"/>
        <v>4</v>
      </c>
      <c r="L188" s="25">
        <v>0</v>
      </c>
      <c r="M188" s="25">
        <v>1</v>
      </c>
      <c r="N188" s="25">
        <v>2</v>
      </c>
      <c r="O188" s="26">
        <f t="shared" si="59"/>
        <v>3</v>
      </c>
      <c r="P188" s="94">
        <v>1</v>
      </c>
      <c r="Q188" s="94">
        <v>0</v>
      </c>
      <c r="R188" s="94">
        <v>0</v>
      </c>
      <c r="S188" s="57">
        <f t="shared" si="60"/>
        <v>1</v>
      </c>
      <c r="T188" s="26">
        <f t="shared" si="61"/>
        <v>9</v>
      </c>
    </row>
    <row r="189" spans="3:20" ht="15.75" x14ac:dyDescent="0.25">
      <c r="C189" s="4" t="s">
        <v>49</v>
      </c>
      <c r="D189" s="25">
        <v>1186</v>
      </c>
      <c r="E189" s="25">
        <v>968</v>
      </c>
      <c r="F189" s="25">
        <v>872</v>
      </c>
      <c r="G189" s="26">
        <f t="shared" si="57"/>
        <v>3026</v>
      </c>
      <c r="H189" s="79">
        <v>8</v>
      </c>
      <c r="I189" s="79">
        <v>11</v>
      </c>
      <c r="J189" s="91">
        <v>10</v>
      </c>
      <c r="K189" s="26">
        <f t="shared" si="58"/>
        <v>29</v>
      </c>
      <c r="L189" s="25">
        <v>13</v>
      </c>
      <c r="M189" s="25">
        <v>12</v>
      </c>
      <c r="N189" s="25">
        <v>12</v>
      </c>
      <c r="O189" s="26">
        <f t="shared" si="59"/>
        <v>37</v>
      </c>
      <c r="P189" s="94">
        <v>2</v>
      </c>
      <c r="Q189" s="94">
        <v>4</v>
      </c>
      <c r="R189" s="94">
        <v>7</v>
      </c>
      <c r="S189" s="57">
        <f>SUM(P189:R189)</f>
        <v>13</v>
      </c>
      <c r="T189" s="26">
        <f t="shared" si="61"/>
        <v>3105</v>
      </c>
    </row>
    <row r="190" spans="3:20" ht="15.75" x14ac:dyDescent="0.25">
      <c r="C190" s="4" t="s">
        <v>123</v>
      </c>
      <c r="D190" s="25">
        <v>53</v>
      </c>
      <c r="E190" s="25">
        <v>34</v>
      </c>
      <c r="F190" s="25">
        <v>52</v>
      </c>
      <c r="G190" s="26">
        <f t="shared" si="57"/>
        <v>139</v>
      </c>
      <c r="H190" s="20">
        <v>52</v>
      </c>
      <c r="I190" s="20">
        <v>52</v>
      </c>
      <c r="J190" s="29">
        <v>37</v>
      </c>
      <c r="K190" s="26">
        <f t="shared" si="58"/>
        <v>141</v>
      </c>
      <c r="L190" s="25">
        <v>43</v>
      </c>
      <c r="M190" s="25">
        <v>50</v>
      </c>
      <c r="N190" s="25">
        <v>47</v>
      </c>
      <c r="O190" s="26">
        <f t="shared" si="59"/>
        <v>140</v>
      </c>
      <c r="P190" s="94">
        <v>50</v>
      </c>
      <c r="Q190" s="94">
        <v>60</v>
      </c>
      <c r="R190" s="94">
        <v>61</v>
      </c>
      <c r="S190" s="57">
        <f>SUM(P190:R190)</f>
        <v>171</v>
      </c>
      <c r="T190" s="26">
        <f t="shared" si="61"/>
        <v>591</v>
      </c>
    </row>
    <row r="191" spans="3:20" ht="15.75" x14ac:dyDescent="0.25">
      <c r="C191" s="4" t="s">
        <v>50</v>
      </c>
      <c r="D191" s="25">
        <v>1</v>
      </c>
      <c r="E191" s="25">
        <v>3</v>
      </c>
      <c r="F191" s="25">
        <v>0</v>
      </c>
      <c r="G191" s="26">
        <f t="shared" si="57"/>
        <v>4</v>
      </c>
      <c r="H191" s="27">
        <v>1</v>
      </c>
      <c r="I191" s="27">
        <v>1</v>
      </c>
      <c r="J191" s="28">
        <v>0</v>
      </c>
      <c r="K191" s="26">
        <f t="shared" si="58"/>
        <v>2</v>
      </c>
      <c r="L191" s="25">
        <v>1</v>
      </c>
      <c r="M191" s="25">
        <v>1</v>
      </c>
      <c r="N191" s="25">
        <v>0</v>
      </c>
      <c r="O191" s="26">
        <f t="shared" si="59"/>
        <v>2</v>
      </c>
      <c r="P191" s="94">
        <v>1</v>
      </c>
      <c r="Q191" s="94">
        <v>2</v>
      </c>
      <c r="R191" s="94">
        <v>0</v>
      </c>
      <c r="S191" s="57">
        <f t="shared" si="60"/>
        <v>3</v>
      </c>
      <c r="T191" s="26">
        <f t="shared" si="61"/>
        <v>11</v>
      </c>
    </row>
    <row r="192" spans="3:20" ht="15.75" x14ac:dyDescent="0.25">
      <c r="C192" s="4" t="s">
        <v>51</v>
      </c>
      <c r="D192" s="25">
        <v>1000</v>
      </c>
      <c r="E192" s="25">
        <v>820</v>
      </c>
      <c r="F192" s="25">
        <v>761</v>
      </c>
      <c r="G192" s="26">
        <f t="shared" si="57"/>
        <v>2581</v>
      </c>
      <c r="H192" s="27">
        <v>788</v>
      </c>
      <c r="I192" s="27">
        <v>719</v>
      </c>
      <c r="J192" s="28">
        <v>776</v>
      </c>
      <c r="K192" s="26">
        <f t="shared" si="58"/>
        <v>2283</v>
      </c>
      <c r="L192" s="25">
        <v>845</v>
      </c>
      <c r="M192" s="25">
        <v>751</v>
      </c>
      <c r="N192" s="25">
        <v>725</v>
      </c>
      <c r="O192" s="26">
        <f t="shared" si="59"/>
        <v>2321</v>
      </c>
      <c r="P192" s="94">
        <v>772</v>
      </c>
      <c r="Q192" s="94">
        <v>753</v>
      </c>
      <c r="R192" s="94">
        <v>785</v>
      </c>
      <c r="S192" s="57">
        <f t="shared" si="60"/>
        <v>2310</v>
      </c>
      <c r="T192" s="26">
        <f t="shared" si="61"/>
        <v>9495</v>
      </c>
    </row>
    <row r="193" spans="3:20" ht="15.75" x14ac:dyDescent="0.25">
      <c r="C193" s="4" t="s">
        <v>52</v>
      </c>
      <c r="D193" s="25">
        <v>165</v>
      </c>
      <c r="E193" s="25">
        <v>124</v>
      </c>
      <c r="F193" s="25">
        <v>86</v>
      </c>
      <c r="G193" s="26">
        <f>+SUM(D193:F193)</f>
        <v>375</v>
      </c>
      <c r="H193" s="27">
        <v>136</v>
      </c>
      <c r="I193" s="27">
        <v>118</v>
      </c>
      <c r="J193" s="28">
        <v>105</v>
      </c>
      <c r="K193" s="26">
        <f t="shared" si="58"/>
        <v>359</v>
      </c>
      <c r="L193" s="25">
        <v>128</v>
      </c>
      <c r="M193" s="25">
        <v>101</v>
      </c>
      <c r="N193" s="25">
        <v>118</v>
      </c>
      <c r="O193" s="26">
        <f t="shared" si="59"/>
        <v>347</v>
      </c>
      <c r="P193" s="95">
        <v>121</v>
      </c>
      <c r="Q193" s="95">
        <v>103</v>
      </c>
      <c r="R193" s="95">
        <v>102</v>
      </c>
      <c r="S193" s="57">
        <f t="shared" si="60"/>
        <v>326</v>
      </c>
      <c r="T193" s="26">
        <f t="shared" si="61"/>
        <v>1407</v>
      </c>
    </row>
    <row r="194" spans="3:20" ht="15.75" x14ac:dyDescent="0.25">
      <c r="C194" s="4" t="s">
        <v>53</v>
      </c>
      <c r="D194" s="25">
        <v>6</v>
      </c>
      <c r="E194" s="25">
        <v>5</v>
      </c>
      <c r="F194" s="25">
        <v>6</v>
      </c>
      <c r="G194" s="26">
        <f t="shared" si="57"/>
        <v>17</v>
      </c>
      <c r="H194" s="27">
        <v>8</v>
      </c>
      <c r="I194" s="27">
        <v>4</v>
      </c>
      <c r="J194" s="28">
        <v>5</v>
      </c>
      <c r="K194" s="26">
        <f t="shared" si="58"/>
        <v>17</v>
      </c>
      <c r="L194" s="25">
        <v>13</v>
      </c>
      <c r="M194" s="25">
        <v>4</v>
      </c>
      <c r="N194" s="25">
        <v>8</v>
      </c>
      <c r="O194" s="26">
        <f t="shared" si="59"/>
        <v>25</v>
      </c>
      <c r="P194" s="95">
        <v>8</v>
      </c>
      <c r="Q194" s="95">
        <v>14</v>
      </c>
      <c r="R194" s="95">
        <v>12</v>
      </c>
      <c r="S194" s="57">
        <f t="shared" si="60"/>
        <v>34</v>
      </c>
      <c r="T194" s="26">
        <f t="shared" si="61"/>
        <v>93</v>
      </c>
    </row>
    <row r="195" spans="3:20" ht="15.75" x14ac:dyDescent="0.25">
      <c r="C195" s="4" t="s">
        <v>54</v>
      </c>
      <c r="D195" s="25">
        <v>4</v>
      </c>
      <c r="E195" s="25">
        <v>9</v>
      </c>
      <c r="F195" s="25">
        <v>4</v>
      </c>
      <c r="G195" s="26">
        <f>+SUM(D195:F195)</f>
        <v>17</v>
      </c>
      <c r="H195" s="20">
        <v>4</v>
      </c>
      <c r="I195" s="20">
        <v>6</v>
      </c>
      <c r="J195" s="29">
        <v>8</v>
      </c>
      <c r="K195" s="26">
        <f t="shared" si="58"/>
        <v>18</v>
      </c>
      <c r="L195" s="25">
        <v>9</v>
      </c>
      <c r="M195" s="25">
        <v>5</v>
      </c>
      <c r="N195" s="25">
        <v>7</v>
      </c>
      <c r="O195" s="26">
        <f t="shared" si="59"/>
        <v>21</v>
      </c>
      <c r="P195" s="94">
        <v>5</v>
      </c>
      <c r="Q195" s="94">
        <v>3</v>
      </c>
      <c r="R195" s="94">
        <v>0</v>
      </c>
      <c r="S195" s="57">
        <f t="shared" si="60"/>
        <v>8</v>
      </c>
      <c r="T195" s="26">
        <f t="shared" si="61"/>
        <v>64</v>
      </c>
    </row>
    <row r="196" spans="3:20" ht="15.75" x14ac:dyDescent="0.25">
      <c r="C196" s="4" t="s">
        <v>71</v>
      </c>
      <c r="D196" s="25">
        <v>50</v>
      </c>
      <c r="E196" s="25">
        <v>48</v>
      </c>
      <c r="F196" s="25">
        <v>91</v>
      </c>
      <c r="G196" s="26">
        <f>+SUM(D196:F196)</f>
        <v>189</v>
      </c>
      <c r="H196" s="27">
        <v>63</v>
      </c>
      <c r="I196" s="27">
        <v>60</v>
      </c>
      <c r="J196" s="28">
        <v>62</v>
      </c>
      <c r="K196" s="26">
        <f t="shared" si="58"/>
        <v>185</v>
      </c>
      <c r="L196" s="25">
        <v>65</v>
      </c>
      <c r="M196" s="25">
        <v>45</v>
      </c>
      <c r="N196" s="25">
        <v>34</v>
      </c>
      <c r="O196" s="26">
        <f t="shared" si="59"/>
        <v>144</v>
      </c>
      <c r="P196" s="95">
        <v>54</v>
      </c>
      <c r="Q196" s="95">
        <v>37</v>
      </c>
      <c r="R196" s="95">
        <v>34</v>
      </c>
      <c r="S196" s="57">
        <f t="shared" si="60"/>
        <v>125</v>
      </c>
      <c r="T196" s="26">
        <f t="shared" si="61"/>
        <v>643</v>
      </c>
    </row>
    <row r="197" spans="3:20" ht="15.75" x14ac:dyDescent="0.25">
      <c r="C197" s="4" t="s">
        <v>56</v>
      </c>
      <c r="D197" s="25">
        <v>3</v>
      </c>
      <c r="E197" s="25">
        <v>3</v>
      </c>
      <c r="F197" s="25">
        <v>3</v>
      </c>
      <c r="G197" s="26">
        <f t="shared" si="57"/>
        <v>9</v>
      </c>
      <c r="H197" s="20">
        <v>1</v>
      </c>
      <c r="I197" s="20">
        <v>2</v>
      </c>
      <c r="J197" s="29">
        <v>2</v>
      </c>
      <c r="K197" s="26">
        <f t="shared" si="58"/>
        <v>5</v>
      </c>
      <c r="L197" s="25">
        <v>5</v>
      </c>
      <c r="M197" s="25">
        <v>4</v>
      </c>
      <c r="N197" s="25">
        <v>4</v>
      </c>
      <c r="O197" s="26">
        <f t="shared" si="59"/>
        <v>13</v>
      </c>
      <c r="P197" s="94">
        <v>5</v>
      </c>
      <c r="Q197" s="94">
        <v>1</v>
      </c>
      <c r="R197" s="94">
        <v>4</v>
      </c>
      <c r="S197" s="57">
        <f t="shared" si="60"/>
        <v>10</v>
      </c>
      <c r="T197" s="26">
        <f t="shared" si="61"/>
        <v>37</v>
      </c>
    </row>
    <row r="198" spans="3:20" ht="15.75" x14ac:dyDescent="0.25">
      <c r="C198" s="4" t="s">
        <v>57</v>
      </c>
      <c r="D198" s="25">
        <v>15</v>
      </c>
      <c r="E198" s="25">
        <v>44</v>
      </c>
      <c r="F198" s="25">
        <v>44</v>
      </c>
      <c r="G198" s="26">
        <f t="shared" si="57"/>
        <v>103</v>
      </c>
      <c r="H198" s="27">
        <v>108</v>
      </c>
      <c r="I198" s="27">
        <v>86</v>
      </c>
      <c r="J198" s="28">
        <v>74</v>
      </c>
      <c r="K198" s="26">
        <f t="shared" si="58"/>
        <v>268</v>
      </c>
      <c r="L198" s="25">
        <v>76</v>
      </c>
      <c r="M198" s="25">
        <v>73</v>
      </c>
      <c r="N198" s="25">
        <v>67</v>
      </c>
      <c r="O198" s="26">
        <f t="shared" si="59"/>
        <v>216</v>
      </c>
      <c r="P198" s="95">
        <v>69</v>
      </c>
      <c r="Q198" s="95">
        <v>150</v>
      </c>
      <c r="R198" s="95">
        <v>75</v>
      </c>
      <c r="S198" s="57">
        <f t="shared" si="60"/>
        <v>294</v>
      </c>
      <c r="T198" s="26">
        <f t="shared" si="61"/>
        <v>881</v>
      </c>
    </row>
    <row r="199" spans="3:20" ht="15.75" x14ac:dyDescent="0.25">
      <c r="C199" s="4" t="s">
        <v>58</v>
      </c>
      <c r="D199" s="25">
        <v>46</v>
      </c>
      <c r="E199" s="25">
        <v>123</v>
      </c>
      <c r="F199" s="25">
        <v>136</v>
      </c>
      <c r="G199" s="26">
        <f t="shared" si="57"/>
        <v>305</v>
      </c>
      <c r="H199" s="27">
        <v>162</v>
      </c>
      <c r="I199" s="27">
        <v>122</v>
      </c>
      <c r="J199" s="28">
        <v>133</v>
      </c>
      <c r="K199" s="26">
        <f t="shared" si="58"/>
        <v>417</v>
      </c>
      <c r="L199" s="25">
        <v>150</v>
      </c>
      <c r="M199" s="25">
        <v>164</v>
      </c>
      <c r="N199" s="25">
        <v>151</v>
      </c>
      <c r="O199" s="26">
        <f t="shared" si="59"/>
        <v>465</v>
      </c>
      <c r="P199" s="95">
        <v>140</v>
      </c>
      <c r="Q199" s="95">
        <v>142</v>
      </c>
      <c r="R199" s="95">
        <v>178</v>
      </c>
      <c r="S199" s="57">
        <f t="shared" si="60"/>
        <v>460</v>
      </c>
      <c r="T199" s="26">
        <f t="shared" si="61"/>
        <v>1647</v>
      </c>
    </row>
    <row r="200" spans="3:20" ht="15.75" x14ac:dyDescent="0.25">
      <c r="C200" s="41" t="s">
        <v>59</v>
      </c>
      <c r="D200" s="25">
        <f t="shared" ref="D200:T200" si="62">SUM(D186:D199)</f>
        <v>3212</v>
      </c>
      <c r="E200" s="25">
        <f t="shared" si="62"/>
        <v>2839</v>
      </c>
      <c r="F200" s="25">
        <f t="shared" si="62"/>
        <v>2789</v>
      </c>
      <c r="G200" s="26">
        <f t="shared" si="62"/>
        <v>8840</v>
      </c>
      <c r="H200" s="25">
        <f t="shared" si="62"/>
        <v>2063</v>
      </c>
      <c r="I200" s="25">
        <f t="shared" si="62"/>
        <v>1849</v>
      </c>
      <c r="J200" s="25">
        <f t="shared" si="62"/>
        <v>1912</v>
      </c>
      <c r="K200" s="26">
        <f t="shared" si="62"/>
        <v>5824</v>
      </c>
      <c r="L200" s="25">
        <f t="shared" si="62"/>
        <v>2099</v>
      </c>
      <c r="M200" s="25">
        <f t="shared" si="62"/>
        <v>1912</v>
      </c>
      <c r="N200" s="25">
        <f t="shared" si="62"/>
        <v>1799</v>
      </c>
      <c r="O200" s="26">
        <f t="shared" si="62"/>
        <v>5810</v>
      </c>
      <c r="P200" s="25">
        <f t="shared" si="62"/>
        <v>1936</v>
      </c>
      <c r="Q200" s="25">
        <f t="shared" si="62"/>
        <v>1845</v>
      </c>
      <c r="R200" s="25">
        <f t="shared" si="62"/>
        <v>1911</v>
      </c>
      <c r="S200" s="26">
        <f t="shared" si="62"/>
        <v>5692</v>
      </c>
      <c r="T200" s="26">
        <f t="shared" si="62"/>
        <v>26166</v>
      </c>
    </row>
    <row r="201" spans="3:20" ht="15.75" x14ac:dyDescent="0.25">
      <c r="C201" s="72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</row>
    <row r="202" spans="3:20" ht="16.5" thickBot="1" x14ac:dyDescent="0.3">
      <c r="C202" s="2"/>
      <c r="D202" s="3"/>
      <c r="E202" s="3"/>
      <c r="F202" s="3"/>
      <c r="G202" s="8"/>
      <c r="H202" s="3"/>
      <c r="I202" s="3"/>
      <c r="J202" s="3"/>
      <c r="K202" s="8"/>
      <c r="L202" s="3"/>
      <c r="M202" s="3"/>
      <c r="N202" s="3"/>
      <c r="O202" s="8"/>
      <c r="P202" s="66"/>
      <c r="Q202" s="66"/>
      <c r="R202" s="66"/>
      <c r="S202" s="67"/>
      <c r="T202" s="7"/>
    </row>
    <row r="203" spans="3:20" ht="15.75" x14ac:dyDescent="0.25">
      <c r="C203" s="115" t="s">
        <v>74</v>
      </c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7"/>
    </row>
    <row r="204" spans="3:20" ht="15.75" x14ac:dyDescent="0.25">
      <c r="C204" s="107" t="s">
        <v>61</v>
      </c>
      <c r="D204" s="109" t="s">
        <v>2</v>
      </c>
      <c r="E204" s="109"/>
      <c r="F204" s="109"/>
      <c r="G204" s="109"/>
      <c r="H204" s="109" t="s">
        <v>3</v>
      </c>
      <c r="I204" s="109"/>
      <c r="J204" s="109"/>
      <c r="K204" s="109"/>
      <c r="L204" s="109" t="s">
        <v>4</v>
      </c>
      <c r="M204" s="109"/>
      <c r="N204" s="109"/>
      <c r="O204" s="109"/>
      <c r="P204" s="109" t="s">
        <v>5</v>
      </c>
      <c r="Q204" s="109"/>
      <c r="R204" s="109"/>
      <c r="S204" s="109"/>
      <c r="T204" s="110" t="s">
        <v>6</v>
      </c>
    </row>
    <row r="205" spans="3:20" ht="16.5" thickBot="1" x14ac:dyDescent="0.3">
      <c r="C205" s="108"/>
      <c r="D205" s="40" t="s">
        <v>7</v>
      </c>
      <c r="E205" s="40" t="s">
        <v>8</v>
      </c>
      <c r="F205" s="40" t="s">
        <v>9</v>
      </c>
      <c r="G205" s="40" t="s">
        <v>10</v>
      </c>
      <c r="H205" s="40" t="s">
        <v>11</v>
      </c>
      <c r="I205" s="40" t="s">
        <v>12</v>
      </c>
      <c r="J205" s="40" t="s">
        <v>13</v>
      </c>
      <c r="K205" s="40" t="s">
        <v>14</v>
      </c>
      <c r="L205" s="40" t="s">
        <v>15</v>
      </c>
      <c r="M205" s="40" t="s">
        <v>16</v>
      </c>
      <c r="N205" s="40" t="s">
        <v>17</v>
      </c>
      <c r="O205" s="40" t="s">
        <v>18</v>
      </c>
      <c r="P205" s="40" t="s">
        <v>19</v>
      </c>
      <c r="Q205" s="40" t="s">
        <v>20</v>
      </c>
      <c r="R205" s="40" t="s">
        <v>21</v>
      </c>
      <c r="S205" s="40" t="s">
        <v>22</v>
      </c>
      <c r="T205" s="111"/>
    </row>
    <row r="206" spans="3:20" ht="15.75" x14ac:dyDescent="0.25">
      <c r="C206" s="5" t="s">
        <v>23</v>
      </c>
      <c r="D206" s="25">
        <v>305</v>
      </c>
      <c r="E206" s="25">
        <v>328</v>
      </c>
      <c r="F206" s="25">
        <v>329</v>
      </c>
      <c r="G206" s="26">
        <f>+SUM(D206:F206)</f>
        <v>962</v>
      </c>
      <c r="H206" s="20">
        <v>337</v>
      </c>
      <c r="I206" s="20">
        <v>308</v>
      </c>
      <c r="J206" s="29">
        <v>316</v>
      </c>
      <c r="K206" s="26">
        <f>SUM(H206:J206)</f>
        <v>961</v>
      </c>
      <c r="L206" s="25">
        <v>390</v>
      </c>
      <c r="M206" s="25">
        <v>319</v>
      </c>
      <c r="N206" s="25">
        <v>277</v>
      </c>
      <c r="O206" s="26">
        <f>SUM(L206:N206)</f>
        <v>986</v>
      </c>
      <c r="P206" s="61">
        <v>368</v>
      </c>
      <c r="Q206" s="61">
        <v>267</v>
      </c>
      <c r="R206" s="61">
        <v>239</v>
      </c>
      <c r="S206" s="57">
        <f>SUM(P206:R206)</f>
        <v>874</v>
      </c>
      <c r="T206" s="26">
        <f>SUM(G206,O206,K206, S206)</f>
        <v>3783</v>
      </c>
    </row>
    <row r="207" spans="3:20" ht="15.75" x14ac:dyDescent="0.25">
      <c r="C207" s="4" t="s">
        <v>24</v>
      </c>
      <c r="D207" s="25">
        <v>239</v>
      </c>
      <c r="E207" s="25">
        <v>298</v>
      </c>
      <c r="F207" s="25">
        <v>280</v>
      </c>
      <c r="G207" s="26">
        <f t="shared" ref="G207:G217" si="63">+SUM(D207:F207)</f>
        <v>817</v>
      </c>
      <c r="H207" s="20">
        <v>277</v>
      </c>
      <c r="I207" s="20">
        <v>298</v>
      </c>
      <c r="J207" s="29">
        <v>257</v>
      </c>
      <c r="K207" s="26">
        <f t="shared" ref="K207:K217" si="64">SUM(H207:J207)</f>
        <v>832</v>
      </c>
      <c r="L207" s="25">
        <v>334</v>
      </c>
      <c r="M207" s="25">
        <v>287</v>
      </c>
      <c r="N207" s="25">
        <v>260</v>
      </c>
      <c r="O207" s="26">
        <f t="shared" ref="O207:O217" si="65">SUM(L207:N207)</f>
        <v>881</v>
      </c>
      <c r="P207" s="61">
        <v>334</v>
      </c>
      <c r="Q207" s="61">
        <v>262</v>
      </c>
      <c r="R207" s="61">
        <v>265</v>
      </c>
      <c r="S207" s="57">
        <f t="shared" ref="S207:S219" si="66">SUM(P207:R207)</f>
        <v>861</v>
      </c>
      <c r="T207" s="26">
        <f t="shared" ref="T207:T219" si="67">SUM(G207,O207,K207, S207)</f>
        <v>3391</v>
      </c>
    </row>
    <row r="208" spans="3:20" ht="15.75" x14ac:dyDescent="0.25">
      <c r="C208" s="4" t="s">
        <v>25</v>
      </c>
      <c r="D208" s="25">
        <v>12</v>
      </c>
      <c r="E208" s="25">
        <v>10</v>
      </c>
      <c r="F208" s="25">
        <v>13</v>
      </c>
      <c r="G208" s="26">
        <f t="shared" si="63"/>
        <v>35</v>
      </c>
      <c r="H208" s="20">
        <v>20</v>
      </c>
      <c r="I208" s="20">
        <v>12</v>
      </c>
      <c r="J208" s="29">
        <v>16</v>
      </c>
      <c r="K208" s="26">
        <f t="shared" si="64"/>
        <v>48</v>
      </c>
      <c r="L208" s="25">
        <v>20</v>
      </c>
      <c r="M208" s="25">
        <v>15</v>
      </c>
      <c r="N208" s="25">
        <v>2</v>
      </c>
      <c r="O208" s="26">
        <f t="shared" si="65"/>
        <v>37</v>
      </c>
      <c r="P208" s="61">
        <v>0</v>
      </c>
      <c r="Q208" s="61">
        <v>1</v>
      </c>
      <c r="R208" s="61">
        <v>0</v>
      </c>
      <c r="S208" s="57">
        <f t="shared" si="66"/>
        <v>1</v>
      </c>
      <c r="T208" s="26">
        <f t="shared" si="67"/>
        <v>121</v>
      </c>
    </row>
    <row r="209" spans="3:20" ht="15.75" x14ac:dyDescent="0.25">
      <c r="C209" s="4" t="s">
        <v>49</v>
      </c>
      <c r="D209" s="25">
        <v>1017</v>
      </c>
      <c r="E209" s="25">
        <v>821</v>
      </c>
      <c r="F209" s="25">
        <v>740</v>
      </c>
      <c r="G209" s="26">
        <f t="shared" si="63"/>
        <v>2578</v>
      </c>
      <c r="H209" s="79">
        <v>5</v>
      </c>
      <c r="I209" s="79">
        <v>5</v>
      </c>
      <c r="J209" s="91">
        <v>4</v>
      </c>
      <c r="K209" s="26">
        <f t="shared" si="64"/>
        <v>14</v>
      </c>
      <c r="L209" s="25">
        <v>8</v>
      </c>
      <c r="M209" s="25">
        <v>6</v>
      </c>
      <c r="N209" s="25">
        <v>8</v>
      </c>
      <c r="O209" s="26">
        <f t="shared" si="65"/>
        <v>22</v>
      </c>
      <c r="P209" s="61">
        <v>6</v>
      </c>
      <c r="Q209" s="61">
        <v>3</v>
      </c>
      <c r="R209" s="61">
        <v>6</v>
      </c>
      <c r="S209" s="57">
        <f t="shared" si="66"/>
        <v>15</v>
      </c>
      <c r="T209" s="26">
        <f t="shared" si="67"/>
        <v>2629</v>
      </c>
    </row>
    <row r="210" spans="3:20" ht="15.75" x14ac:dyDescent="0.25">
      <c r="C210" s="4" t="s">
        <v>123</v>
      </c>
      <c r="D210" s="25">
        <v>44</v>
      </c>
      <c r="E210" s="25">
        <v>40</v>
      </c>
      <c r="F210" s="25">
        <v>44</v>
      </c>
      <c r="G210" s="26">
        <f t="shared" si="63"/>
        <v>128</v>
      </c>
      <c r="H210" s="20">
        <v>38</v>
      </c>
      <c r="I210" s="20">
        <v>34</v>
      </c>
      <c r="J210" s="25">
        <v>31</v>
      </c>
      <c r="K210" s="26">
        <f t="shared" si="64"/>
        <v>103</v>
      </c>
      <c r="L210" s="25">
        <v>36</v>
      </c>
      <c r="M210" s="25">
        <v>38</v>
      </c>
      <c r="N210" s="25">
        <v>39</v>
      </c>
      <c r="O210" s="26">
        <f t="shared" si="65"/>
        <v>113</v>
      </c>
      <c r="P210" s="61">
        <v>32</v>
      </c>
      <c r="Q210" s="61">
        <v>32</v>
      </c>
      <c r="R210" s="61">
        <v>35</v>
      </c>
      <c r="S210" s="57">
        <f t="shared" si="66"/>
        <v>99</v>
      </c>
      <c r="T210" s="26">
        <f t="shared" si="67"/>
        <v>443</v>
      </c>
    </row>
    <row r="211" spans="3:20" ht="15.75" x14ac:dyDescent="0.25">
      <c r="C211" s="4" t="s">
        <v>50</v>
      </c>
      <c r="D211" s="25">
        <v>1</v>
      </c>
      <c r="E211" s="25">
        <v>1</v>
      </c>
      <c r="F211" s="25">
        <v>3</v>
      </c>
      <c r="G211" s="26">
        <f t="shared" si="63"/>
        <v>5</v>
      </c>
      <c r="H211" s="27">
        <v>2</v>
      </c>
      <c r="I211" s="27">
        <v>5</v>
      </c>
      <c r="J211" s="28">
        <v>1</v>
      </c>
      <c r="K211" s="26">
        <f t="shared" si="64"/>
        <v>8</v>
      </c>
      <c r="L211" s="25">
        <v>3</v>
      </c>
      <c r="M211" s="25">
        <v>3</v>
      </c>
      <c r="N211" s="25">
        <v>2</v>
      </c>
      <c r="O211" s="26">
        <f t="shared" si="65"/>
        <v>8</v>
      </c>
      <c r="P211" s="61">
        <v>1</v>
      </c>
      <c r="Q211" s="61">
        <v>4</v>
      </c>
      <c r="R211" s="61">
        <v>2</v>
      </c>
      <c r="S211" s="57">
        <f t="shared" si="66"/>
        <v>7</v>
      </c>
      <c r="T211" s="26">
        <f t="shared" si="67"/>
        <v>28</v>
      </c>
    </row>
    <row r="212" spans="3:20" ht="15.75" x14ac:dyDescent="0.25">
      <c r="C212" s="4" t="s">
        <v>51</v>
      </c>
      <c r="D212" s="25">
        <v>831</v>
      </c>
      <c r="E212" s="25">
        <v>675</v>
      </c>
      <c r="F212" s="25">
        <v>627</v>
      </c>
      <c r="G212" s="26">
        <f t="shared" si="63"/>
        <v>2133</v>
      </c>
      <c r="H212" s="27">
        <v>641</v>
      </c>
      <c r="I212" s="27">
        <v>673</v>
      </c>
      <c r="J212" s="28">
        <v>644</v>
      </c>
      <c r="K212" s="26">
        <f t="shared" si="64"/>
        <v>1958</v>
      </c>
      <c r="L212" s="25">
        <v>672</v>
      </c>
      <c r="M212" s="25">
        <v>616</v>
      </c>
      <c r="N212" s="25">
        <v>606</v>
      </c>
      <c r="O212" s="26">
        <f t="shared" si="65"/>
        <v>1894</v>
      </c>
      <c r="P212" s="102">
        <v>690</v>
      </c>
      <c r="Q212" s="102">
        <v>625</v>
      </c>
      <c r="R212" s="102">
        <v>667</v>
      </c>
      <c r="S212" s="57">
        <f t="shared" si="66"/>
        <v>1982</v>
      </c>
      <c r="T212" s="26">
        <f t="shared" si="67"/>
        <v>7967</v>
      </c>
    </row>
    <row r="213" spans="3:20" ht="15.75" x14ac:dyDescent="0.25">
      <c r="C213" s="4" t="s">
        <v>52</v>
      </c>
      <c r="D213" s="25">
        <v>147</v>
      </c>
      <c r="E213" s="25">
        <v>128</v>
      </c>
      <c r="F213" s="25">
        <v>89</v>
      </c>
      <c r="G213" s="26">
        <f t="shared" si="63"/>
        <v>364</v>
      </c>
      <c r="H213" s="27">
        <v>110</v>
      </c>
      <c r="I213" s="27">
        <v>92</v>
      </c>
      <c r="J213" s="28">
        <v>102</v>
      </c>
      <c r="K213" s="26">
        <f t="shared" si="64"/>
        <v>304</v>
      </c>
      <c r="L213" s="25">
        <v>96</v>
      </c>
      <c r="M213" s="25">
        <v>103</v>
      </c>
      <c r="N213" s="25">
        <v>98</v>
      </c>
      <c r="O213" s="26">
        <f t="shared" si="65"/>
        <v>297</v>
      </c>
      <c r="P213" s="102">
        <v>112</v>
      </c>
      <c r="Q213" s="102">
        <v>102</v>
      </c>
      <c r="R213" s="102">
        <v>102</v>
      </c>
      <c r="S213" s="57">
        <f t="shared" si="66"/>
        <v>316</v>
      </c>
      <c r="T213" s="26">
        <f t="shared" si="67"/>
        <v>1281</v>
      </c>
    </row>
    <row r="214" spans="3:20" ht="15.75" x14ac:dyDescent="0.25">
      <c r="C214" s="4" t="s">
        <v>53</v>
      </c>
      <c r="D214" s="25">
        <v>28</v>
      </c>
      <c r="E214" s="25">
        <v>12</v>
      </c>
      <c r="F214" s="25">
        <v>13</v>
      </c>
      <c r="G214" s="26">
        <f t="shared" si="63"/>
        <v>53</v>
      </c>
      <c r="H214" s="20">
        <v>18</v>
      </c>
      <c r="I214" s="20">
        <v>13</v>
      </c>
      <c r="J214" s="29">
        <v>12</v>
      </c>
      <c r="K214" s="26">
        <f t="shared" si="64"/>
        <v>43</v>
      </c>
      <c r="L214" s="25">
        <v>18</v>
      </c>
      <c r="M214" s="25">
        <v>9</v>
      </c>
      <c r="N214" s="25">
        <v>14</v>
      </c>
      <c r="O214" s="26">
        <f t="shared" si="65"/>
        <v>41</v>
      </c>
      <c r="P214" s="61">
        <v>17</v>
      </c>
      <c r="Q214" s="61">
        <v>8</v>
      </c>
      <c r="R214" s="61">
        <v>12</v>
      </c>
      <c r="S214" s="57">
        <f t="shared" si="66"/>
        <v>37</v>
      </c>
      <c r="T214" s="26">
        <f t="shared" si="67"/>
        <v>174</v>
      </c>
    </row>
    <row r="215" spans="3:20" ht="15.75" x14ac:dyDescent="0.25">
      <c r="C215" s="4" t="s">
        <v>54</v>
      </c>
      <c r="D215" s="25">
        <v>1</v>
      </c>
      <c r="E215" s="25">
        <v>0</v>
      </c>
      <c r="F215" s="25">
        <v>0</v>
      </c>
      <c r="G215" s="26">
        <f t="shared" si="63"/>
        <v>1</v>
      </c>
      <c r="H215" s="27">
        <v>1</v>
      </c>
      <c r="I215" s="27">
        <v>0</v>
      </c>
      <c r="J215" s="28">
        <v>0</v>
      </c>
      <c r="K215" s="26">
        <f t="shared" si="64"/>
        <v>1</v>
      </c>
      <c r="L215" s="25">
        <v>0</v>
      </c>
      <c r="M215" s="25">
        <v>0</v>
      </c>
      <c r="N215" s="25">
        <v>1</v>
      </c>
      <c r="O215" s="26">
        <f t="shared" si="65"/>
        <v>1</v>
      </c>
      <c r="P215" s="102">
        <v>3</v>
      </c>
      <c r="Q215" s="102">
        <v>0</v>
      </c>
      <c r="R215" s="102">
        <v>0</v>
      </c>
      <c r="S215" s="57">
        <f t="shared" si="66"/>
        <v>3</v>
      </c>
      <c r="T215" s="26">
        <f t="shared" si="67"/>
        <v>6</v>
      </c>
    </row>
    <row r="216" spans="3:20" ht="15.75" x14ac:dyDescent="0.25">
      <c r="C216" s="4" t="s">
        <v>57</v>
      </c>
      <c r="D216" s="25">
        <v>40</v>
      </c>
      <c r="E216" s="25">
        <v>57</v>
      </c>
      <c r="F216" s="25">
        <v>25</v>
      </c>
      <c r="G216" s="26">
        <f t="shared" si="63"/>
        <v>122</v>
      </c>
      <c r="H216" s="25">
        <v>108</v>
      </c>
      <c r="I216" s="25">
        <v>69</v>
      </c>
      <c r="J216" s="29">
        <v>56</v>
      </c>
      <c r="K216" s="26">
        <f t="shared" si="64"/>
        <v>233</v>
      </c>
      <c r="L216" s="25">
        <v>82</v>
      </c>
      <c r="M216" s="25">
        <v>57</v>
      </c>
      <c r="N216" s="25">
        <v>49</v>
      </c>
      <c r="O216" s="26">
        <f t="shared" si="65"/>
        <v>188</v>
      </c>
      <c r="P216" s="61">
        <v>61</v>
      </c>
      <c r="Q216" s="61">
        <v>57</v>
      </c>
      <c r="R216" s="61">
        <v>41</v>
      </c>
      <c r="S216" s="57">
        <f t="shared" si="66"/>
        <v>159</v>
      </c>
      <c r="T216" s="26">
        <f t="shared" si="67"/>
        <v>702</v>
      </c>
    </row>
    <row r="217" spans="3:20" ht="15.75" x14ac:dyDescent="0.25">
      <c r="C217" s="4" t="s">
        <v>58</v>
      </c>
      <c r="D217" s="25">
        <v>122</v>
      </c>
      <c r="E217" s="25">
        <v>73</v>
      </c>
      <c r="F217" s="25">
        <v>133</v>
      </c>
      <c r="G217" s="26">
        <f t="shared" si="63"/>
        <v>328</v>
      </c>
      <c r="H217" s="27">
        <v>162</v>
      </c>
      <c r="I217" s="27">
        <v>156</v>
      </c>
      <c r="J217" s="28">
        <v>164</v>
      </c>
      <c r="K217" s="26">
        <f t="shared" si="64"/>
        <v>482</v>
      </c>
      <c r="L217" s="25">
        <v>189</v>
      </c>
      <c r="M217" s="25">
        <v>198</v>
      </c>
      <c r="N217" s="25">
        <v>152</v>
      </c>
      <c r="O217" s="26">
        <f t="shared" si="65"/>
        <v>539</v>
      </c>
      <c r="P217" s="102">
        <v>164</v>
      </c>
      <c r="Q217" s="102">
        <v>178</v>
      </c>
      <c r="R217" s="102">
        <v>173</v>
      </c>
      <c r="S217" s="57">
        <f t="shared" si="66"/>
        <v>515</v>
      </c>
      <c r="T217" s="26">
        <f t="shared" si="67"/>
        <v>1864</v>
      </c>
    </row>
    <row r="218" spans="3:20" ht="15.75" x14ac:dyDescent="0.25">
      <c r="C218" s="4" t="s">
        <v>71</v>
      </c>
      <c r="D218" s="25"/>
      <c r="E218" s="25"/>
      <c r="F218" s="25"/>
      <c r="G218" s="26"/>
      <c r="H218" s="27"/>
      <c r="I218" s="27"/>
      <c r="J218" s="28"/>
      <c r="K218" s="26"/>
      <c r="L218" s="25">
        <v>13</v>
      </c>
      <c r="M218" s="25">
        <v>22</v>
      </c>
      <c r="N218" s="25">
        <v>11</v>
      </c>
      <c r="O218" s="26">
        <f>SUM(L218:N218)</f>
        <v>46</v>
      </c>
      <c r="P218" s="102">
        <v>16</v>
      </c>
      <c r="Q218" s="102">
        <v>21</v>
      </c>
      <c r="R218" s="102">
        <v>8</v>
      </c>
      <c r="S218" s="57">
        <f t="shared" si="66"/>
        <v>45</v>
      </c>
      <c r="T218" s="26">
        <f t="shared" si="67"/>
        <v>91</v>
      </c>
    </row>
    <row r="219" spans="3:20" ht="15.75" x14ac:dyDescent="0.25">
      <c r="C219" s="4" t="s">
        <v>56</v>
      </c>
      <c r="D219" s="25"/>
      <c r="E219" s="25"/>
      <c r="F219" s="25"/>
      <c r="G219" s="26"/>
      <c r="H219" s="27"/>
      <c r="I219" s="27"/>
      <c r="J219" s="28"/>
      <c r="K219" s="26"/>
      <c r="L219" s="25">
        <v>5</v>
      </c>
      <c r="M219" s="25">
        <v>2</v>
      </c>
      <c r="N219" s="25">
        <v>3</v>
      </c>
      <c r="O219" s="26">
        <f>SUM(L219:N219)</f>
        <v>10</v>
      </c>
      <c r="P219" s="102">
        <v>11</v>
      </c>
      <c r="Q219" s="102">
        <v>7</v>
      </c>
      <c r="R219" s="102">
        <v>1</v>
      </c>
      <c r="S219" s="57">
        <f t="shared" si="66"/>
        <v>19</v>
      </c>
      <c r="T219" s="26">
        <f t="shared" si="67"/>
        <v>29</v>
      </c>
    </row>
    <row r="220" spans="3:20" ht="15.75" x14ac:dyDescent="0.25">
      <c r="C220" s="41" t="s">
        <v>59</v>
      </c>
      <c r="D220" s="25">
        <f t="shared" ref="D220:K220" si="68">SUM(D206:D217)</f>
        <v>2787</v>
      </c>
      <c r="E220" s="25">
        <f t="shared" si="68"/>
        <v>2443</v>
      </c>
      <c r="F220" s="25">
        <f t="shared" si="68"/>
        <v>2296</v>
      </c>
      <c r="G220" s="26">
        <f t="shared" si="68"/>
        <v>7526</v>
      </c>
      <c r="H220" s="25">
        <f t="shared" si="68"/>
        <v>1719</v>
      </c>
      <c r="I220" s="25">
        <f t="shared" si="68"/>
        <v>1665</v>
      </c>
      <c r="J220" s="25">
        <f t="shared" si="68"/>
        <v>1603</v>
      </c>
      <c r="K220" s="26">
        <f t="shared" si="68"/>
        <v>4987</v>
      </c>
      <c r="L220" s="25">
        <f t="shared" ref="L220:T220" si="69">SUM(L206:L219)</f>
        <v>1866</v>
      </c>
      <c r="M220" s="25">
        <f t="shared" si="69"/>
        <v>1675</v>
      </c>
      <c r="N220" s="25">
        <f t="shared" si="69"/>
        <v>1522</v>
      </c>
      <c r="O220" s="26">
        <f t="shared" si="69"/>
        <v>5063</v>
      </c>
      <c r="P220" s="26">
        <f t="shared" si="69"/>
        <v>1815</v>
      </c>
      <c r="Q220" s="26">
        <f t="shared" si="69"/>
        <v>1567</v>
      </c>
      <c r="R220" s="26">
        <f t="shared" si="69"/>
        <v>1551</v>
      </c>
      <c r="S220" s="26">
        <f t="shared" si="69"/>
        <v>4933</v>
      </c>
      <c r="T220" s="26">
        <f t="shared" si="69"/>
        <v>22509</v>
      </c>
    </row>
    <row r="221" spans="3:20" ht="15.75" x14ac:dyDescent="0.25">
      <c r="C221" s="72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</row>
    <row r="222" spans="3:20" ht="16.5" thickBot="1" x14ac:dyDescent="0.3">
      <c r="C222" s="2"/>
      <c r="D222" s="3"/>
      <c r="E222" s="3"/>
      <c r="F222" s="3"/>
      <c r="G222" s="8"/>
      <c r="H222" s="3"/>
      <c r="I222" s="3"/>
      <c r="J222" s="3"/>
      <c r="K222" s="8"/>
      <c r="L222" s="3"/>
      <c r="M222" s="3"/>
      <c r="N222" s="3"/>
      <c r="O222" s="8"/>
      <c r="P222" s="66"/>
      <c r="Q222" s="66"/>
      <c r="R222" s="66"/>
      <c r="S222" s="67"/>
      <c r="T222" s="7"/>
    </row>
    <row r="223" spans="3:20" ht="15.75" x14ac:dyDescent="0.25">
      <c r="C223" s="115" t="s">
        <v>75</v>
      </c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7"/>
    </row>
    <row r="224" spans="3:20" ht="15.75" x14ac:dyDescent="0.25">
      <c r="C224" s="107" t="s">
        <v>61</v>
      </c>
      <c r="D224" s="109" t="s">
        <v>2</v>
      </c>
      <c r="E224" s="109"/>
      <c r="F224" s="109"/>
      <c r="G224" s="109"/>
      <c r="H224" s="109" t="s">
        <v>3</v>
      </c>
      <c r="I224" s="109"/>
      <c r="J224" s="109"/>
      <c r="K224" s="109"/>
      <c r="L224" s="109" t="s">
        <v>4</v>
      </c>
      <c r="M224" s="109"/>
      <c r="N224" s="109"/>
      <c r="O224" s="109"/>
      <c r="P224" s="109" t="s">
        <v>5</v>
      </c>
      <c r="Q224" s="109"/>
      <c r="R224" s="109"/>
      <c r="S224" s="109"/>
      <c r="T224" s="110" t="s">
        <v>6</v>
      </c>
    </row>
    <row r="225" spans="3:20" ht="16.5" thickBot="1" x14ac:dyDescent="0.3">
      <c r="C225" s="108"/>
      <c r="D225" s="40" t="s">
        <v>7</v>
      </c>
      <c r="E225" s="40" t="s">
        <v>8</v>
      </c>
      <c r="F225" s="40" t="s">
        <v>9</v>
      </c>
      <c r="G225" s="40" t="s">
        <v>10</v>
      </c>
      <c r="H225" s="40" t="s">
        <v>11</v>
      </c>
      <c r="I225" s="40" t="s">
        <v>12</v>
      </c>
      <c r="J225" s="40" t="s">
        <v>13</v>
      </c>
      <c r="K225" s="40" t="s">
        <v>14</v>
      </c>
      <c r="L225" s="40" t="s">
        <v>15</v>
      </c>
      <c r="M225" s="40" t="s">
        <v>16</v>
      </c>
      <c r="N225" s="40" t="s">
        <v>17</v>
      </c>
      <c r="O225" s="40" t="s">
        <v>18</v>
      </c>
      <c r="P225" s="40" t="s">
        <v>19</v>
      </c>
      <c r="Q225" s="40" t="s">
        <v>20</v>
      </c>
      <c r="R225" s="40" t="s">
        <v>21</v>
      </c>
      <c r="S225" s="40" t="s">
        <v>22</v>
      </c>
      <c r="T225" s="111"/>
    </row>
    <row r="226" spans="3:20" ht="15.75" x14ac:dyDescent="0.25">
      <c r="C226" s="5" t="s">
        <v>23</v>
      </c>
      <c r="D226" s="25">
        <v>331</v>
      </c>
      <c r="E226" s="25">
        <v>345</v>
      </c>
      <c r="F226" s="25">
        <v>317</v>
      </c>
      <c r="G226" s="26">
        <f>+SUM(D226:F226)</f>
        <v>993</v>
      </c>
      <c r="H226" s="20">
        <v>316</v>
      </c>
      <c r="I226" s="20">
        <v>282</v>
      </c>
      <c r="J226" s="29">
        <v>326</v>
      </c>
      <c r="K226" s="26">
        <f>SUM(H226:J226)</f>
        <v>924</v>
      </c>
      <c r="L226" s="25">
        <v>378</v>
      </c>
      <c r="M226" s="25">
        <v>326</v>
      </c>
      <c r="N226" s="25">
        <v>313</v>
      </c>
      <c r="O226" s="26">
        <f>SUM(L226:N226)</f>
        <v>1017</v>
      </c>
      <c r="P226" s="61">
        <v>325</v>
      </c>
      <c r="Q226" s="61">
        <v>269</v>
      </c>
      <c r="R226" s="61">
        <v>269</v>
      </c>
      <c r="S226" s="57">
        <f>SUM(P226:R226)</f>
        <v>863</v>
      </c>
      <c r="T226" s="26">
        <f>SUM(G226,O226,K226, S226)</f>
        <v>3797</v>
      </c>
    </row>
    <row r="227" spans="3:20" ht="15.75" x14ac:dyDescent="0.25">
      <c r="C227" s="4" t="s">
        <v>24</v>
      </c>
      <c r="D227" s="25">
        <v>281</v>
      </c>
      <c r="E227" s="25">
        <v>267</v>
      </c>
      <c r="F227" s="25">
        <v>249</v>
      </c>
      <c r="G227" s="26">
        <f t="shared" ref="G227:G238" si="70">+SUM(D227:F227)</f>
        <v>797</v>
      </c>
      <c r="H227" s="20">
        <v>289</v>
      </c>
      <c r="I227" s="20">
        <v>292</v>
      </c>
      <c r="J227" s="29">
        <v>239</v>
      </c>
      <c r="K227" s="26">
        <f t="shared" ref="K227:K238" si="71">SUM(H227:J227)</f>
        <v>820</v>
      </c>
      <c r="L227" s="25">
        <v>336</v>
      </c>
      <c r="M227" s="25">
        <v>266</v>
      </c>
      <c r="N227" s="25">
        <v>272</v>
      </c>
      <c r="O227" s="26">
        <f t="shared" ref="O227:O238" si="72">SUM(L227:N227)</f>
        <v>874</v>
      </c>
      <c r="P227" s="61">
        <v>266</v>
      </c>
      <c r="Q227" s="61">
        <v>193</v>
      </c>
      <c r="R227" s="61">
        <v>263</v>
      </c>
      <c r="S227" s="57">
        <f t="shared" ref="S227:S237" si="73">SUM(P227:R227)</f>
        <v>722</v>
      </c>
      <c r="T227" s="26">
        <f t="shared" ref="T227:T240" si="74">SUM(G227,O227,K227, S227)</f>
        <v>3213</v>
      </c>
    </row>
    <row r="228" spans="3:20" ht="15.75" x14ac:dyDescent="0.25">
      <c r="C228" s="4" t="s">
        <v>25</v>
      </c>
      <c r="D228" s="25">
        <v>13</v>
      </c>
      <c r="E228" s="25">
        <v>7</v>
      </c>
      <c r="F228" s="25">
        <v>12</v>
      </c>
      <c r="G228" s="26">
        <f t="shared" si="70"/>
        <v>32</v>
      </c>
      <c r="H228" s="79">
        <v>14</v>
      </c>
      <c r="I228" s="79">
        <v>12</v>
      </c>
      <c r="J228" s="91">
        <v>10</v>
      </c>
      <c r="K228" s="26">
        <f t="shared" si="71"/>
        <v>36</v>
      </c>
      <c r="L228" s="25">
        <v>4</v>
      </c>
      <c r="M228" s="25">
        <v>12</v>
      </c>
      <c r="N228" s="25">
        <v>8</v>
      </c>
      <c r="O228" s="26">
        <f t="shared" si="72"/>
        <v>24</v>
      </c>
      <c r="P228" s="61">
        <v>6</v>
      </c>
      <c r="Q228" s="61">
        <v>5</v>
      </c>
      <c r="R228" s="61">
        <v>13</v>
      </c>
      <c r="S228" s="57">
        <f t="shared" si="73"/>
        <v>24</v>
      </c>
      <c r="T228" s="26">
        <f t="shared" si="74"/>
        <v>116</v>
      </c>
    </row>
    <row r="229" spans="3:20" ht="15.75" x14ac:dyDescent="0.25">
      <c r="C229" s="4" t="s">
        <v>49</v>
      </c>
      <c r="D229" s="25">
        <v>858</v>
      </c>
      <c r="E229" s="25">
        <v>563</v>
      </c>
      <c r="F229" s="25">
        <v>566</v>
      </c>
      <c r="G229" s="26">
        <f>+SUM(D229:F229)</f>
        <v>1987</v>
      </c>
      <c r="H229" s="92">
        <v>10</v>
      </c>
      <c r="I229" s="92">
        <v>11</v>
      </c>
      <c r="J229" s="93">
        <v>5</v>
      </c>
      <c r="K229" s="26">
        <f>SUM(H229:J229)</f>
        <v>26</v>
      </c>
      <c r="L229" s="25">
        <v>10</v>
      </c>
      <c r="M229" s="25">
        <v>7</v>
      </c>
      <c r="N229" s="25">
        <v>5</v>
      </c>
      <c r="O229" s="26">
        <f t="shared" si="72"/>
        <v>22</v>
      </c>
      <c r="P229" s="61">
        <v>5</v>
      </c>
      <c r="Q229" s="61">
        <v>5</v>
      </c>
      <c r="R229" s="61">
        <v>3</v>
      </c>
      <c r="S229" s="57">
        <f t="shared" si="73"/>
        <v>13</v>
      </c>
      <c r="T229" s="26">
        <f t="shared" si="74"/>
        <v>2048</v>
      </c>
    </row>
    <row r="230" spans="3:20" ht="15.75" x14ac:dyDescent="0.25">
      <c r="C230" s="4" t="s">
        <v>26</v>
      </c>
      <c r="D230" s="25">
        <v>40</v>
      </c>
      <c r="E230" s="25">
        <v>23</v>
      </c>
      <c r="F230" s="25">
        <v>28</v>
      </c>
      <c r="G230" s="26">
        <f t="shared" si="70"/>
        <v>91</v>
      </c>
      <c r="H230" s="20">
        <v>20</v>
      </c>
      <c r="I230" s="20">
        <v>24</v>
      </c>
      <c r="J230" s="29">
        <v>22</v>
      </c>
      <c r="K230" s="26">
        <f t="shared" si="71"/>
        <v>66</v>
      </c>
      <c r="L230" s="25">
        <v>32</v>
      </c>
      <c r="M230" s="25">
        <v>24</v>
      </c>
      <c r="N230" s="25">
        <v>29</v>
      </c>
      <c r="O230" s="26">
        <f t="shared" si="72"/>
        <v>85</v>
      </c>
      <c r="P230" s="61">
        <v>36</v>
      </c>
      <c r="Q230" s="61">
        <v>27</v>
      </c>
      <c r="R230" s="61">
        <v>31</v>
      </c>
      <c r="S230" s="57">
        <f t="shared" si="73"/>
        <v>94</v>
      </c>
      <c r="T230" s="26">
        <f t="shared" si="74"/>
        <v>336</v>
      </c>
    </row>
    <row r="231" spans="3:20" ht="15.75" x14ac:dyDescent="0.25">
      <c r="C231" s="4" t="s">
        <v>36</v>
      </c>
      <c r="D231" s="25">
        <v>2</v>
      </c>
      <c r="E231" s="25">
        <v>3</v>
      </c>
      <c r="F231" s="25">
        <v>5</v>
      </c>
      <c r="G231" s="26">
        <f t="shared" si="70"/>
        <v>10</v>
      </c>
      <c r="H231" s="25">
        <v>7</v>
      </c>
      <c r="I231" s="20">
        <v>8</v>
      </c>
      <c r="J231" s="29">
        <v>6</v>
      </c>
      <c r="K231" s="26">
        <f t="shared" si="71"/>
        <v>21</v>
      </c>
      <c r="L231" s="25">
        <v>9</v>
      </c>
      <c r="M231" s="25">
        <v>8</v>
      </c>
      <c r="N231" s="25">
        <v>8</v>
      </c>
      <c r="O231" s="26">
        <f t="shared" si="72"/>
        <v>25</v>
      </c>
      <c r="P231" s="61">
        <v>7</v>
      </c>
      <c r="Q231" s="61">
        <v>11</v>
      </c>
      <c r="R231" s="61">
        <v>6</v>
      </c>
      <c r="S231" s="57">
        <f t="shared" si="73"/>
        <v>24</v>
      </c>
      <c r="T231" s="26">
        <f t="shared" si="74"/>
        <v>80</v>
      </c>
    </row>
    <row r="232" spans="3:20" ht="15.75" x14ac:dyDescent="0.25">
      <c r="C232" s="4" t="s">
        <v>50</v>
      </c>
      <c r="D232" s="25">
        <v>3</v>
      </c>
      <c r="E232" s="25">
        <v>5</v>
      </c>
      <c r="F232" s="25">
        <v>0</v>
      </c>
      <c r="G232" s="26">
        <v>0</v>
      </c>
      <c r="H232" s="20">
        <v>2</v>
      </c>
      <c r="I232" s="20">
        <v>3</v>
      </c>
      <c r="J232" s="29">
        <v>0</v>
      </c>
      <c r="K232" s="26">
        <f t="shared" si="71"/>
        <v>5</v>
      </c>
      <c r="L232" s="25">
        <v>1</v>
      </c>
      <c r="M232" s="25">
        <v>0</v>
      </c>
      <c r="N232" s="25">
        <v>1</v>
      </c>
      <c r="O232" s="26">
        <f t="shared" si="72"/>
        <v>2</v>
      </c>
      <c r="P232" s="61">
        <v>0</v>
      </c>
      <c r="Q232" s="61">
        <v>4</v>
      </c>
      <c r="R232" s="61">
        <v>1</v>
      </c>
      <c r="S232" s="57">
        <f t="shared" si="73"/>
        <v>5</v>
      </c>
      <c r="T232" s="26">
        <f t="shared" si="74"/>
        <v>12</v>
      </c>
    </row>
    <row r="233" spans="3:20" ht="15.75" x14ac:dyDescent="0.25">
      <c r="C233" s="4" t="s">
        <v>51</v>
      </c>
      <c r="D233" s="25">
        <v>688</v>
      </c>
      <c r="E233" s="25">
        <v>449</v>
      </c>
      <c r="F233" s="25">
        <v>426</v>
      </c>
      <c r="G233" s="26">
        <f t="shared" si="70"/>
        <v>1563</v>
      </c>
      <c r="H233" s="27">
        <v>476</v>
      </c>
      <c r="I233" s="27">
        <v>465</v>
      </c>
      <c r="J233" s="28">
        <v>489</v>
      </c>
      <c r="K233" s="26">
        <f t="shared" si="71"/>
        <v>1430</v>
      </c>
      <c r="L233" s="25">
        <v>603</v>
      </c>
      <c r="M233" s="25">
        <v>488</v>
      </c>
      <c r="N233" s="25">
        <v>523</v>
      </c>
      <c r="O233" s="26">
        <f t="shared" si="72"/>
        <v>1614</v>
      </c>
      <c r="P233" s="102">
        <v>571</v>
      </c>
      <c r="Q233" s="102">
        <v>488</v>
      </c>
      <c r="R233" s="102">
        <v>546</v>
      </c>
      <c r="S233" s="57">
        <f t="shared" si="73"/>
        <v>1605</v>
      </c>
      <c r="T233" s="26">
        <f t="shared" si="74"/>
        <v>6212</v>
      </c>
    </row>
    <row r="234" spans="3:20" ht="15.75" x14ac:dyDescent="0.25">
      <c r="C234" s="4" t="s">
        <v>52</v>
      </c>
      <c r="D234" s="25">
        <v>137</v>
      </c>
      <c r="E234" s="25">
        <v>78</v>
      </c>
      <c r="F234" s="25">
        <v>106</v>
      </c>
      <c r="G234" s="26">
        <f t="shared" si="70"/>
        <v>321</v>
      </c>
      <c r="H234" s="27">
        <v>86</v>
      </c>
      <c r="I234" s="27">
        <v>99</v>
      </c>
      <c r="J234" s="28">
        <v>100</v>
      </c>
      <c r="K234" s="26">
        <f t="shared" si="71"/>
        <v>285</v>
      </c>
      <c r="L234" s="25">
        <v>120</v>
      </c>
      <c r="M234" s="25">
        <v>114</v>
      </c>
      <c r="N234" s="25">
        <v>116</v>
      </c>
      <c r="O234" s="26">
        <f t="shared" si="72"/>
        <v>350</v>
      </c>
      <c r="P234" s="102">
        <v>101</v>
      </c>
      <c r="Q234" s="102">
        <v>90</v>
      </c>
      <c r="R234" s="102">
        <v>111</v>
      </c>
      <c r="S234" s="57">
        <f t="shared" si="73"/>
        <v>302</v>
      </c>
      <c r="T234" s="26">
        <f t="shared" si="74"/>
        <v>1258</v>
      </c>
    </row>
    <row r="235" spans="3:20" ht="15.75" x14ac:dyDescent="0.25">
      <c r="C235" s="4" t="s">
        <v>53</v>
      </c>
      <c r="D235" s="25">
        <v>13</v>
      </c>
      <c r="E235" s="25">
        <v>16</v>
      </c>
      <c r="F235" s="25">
        <v>20</v>
      </c>
      <c r="G235" s="26">
        <f t="shared" si="70"/>
        <v>49</v>
      </c>
      <c r="H235" s="20">
        <v>13</v>
      </c>
      <c r="I235" s="20">
        <v>13</v>
      </c>
      <c r="J235" s="29">
        <v>10</v>
      </c>
      <c r="K235" s="26">
        <f t="shared" si="71"/>
        <v>36</v>
      </c>
      <c r="L235" s="25">
        <v>21</v>
      </c>
      <c r="M235" s="25">
        <v>19</v>
      </c>
      <c r="N235" s="25">
        <v>13</v>
      </c>
      <c r="O235" s="26">
        <f t="shared" si="72"/>
        <v>53</v>
      </c>
      <c r="P235" s="61">
        <v>13</v>
      </c>
      <c r="Q235" s="61">
        <v>18</v>
      </c>
      <c r="R235" s="61">
        <v>15</v>
      </c>
      <c r="S235" s="57">
        <f t="shared" si="73"/>
        <v>46</v>
      </c>
      <c r="T235" s="26">
        <f t="shared" si="74"/>
        <v>184</v>
      </c>
    </row>
    <row r="236" spans="3:20" ht="15.75" x14ac:dyDescent="0.25">
      <c r="C236" s="4" t="s">
        <v>54</v>
      </c>
      <c r="D236" s="25">
        <v>8</v>
      </c>
      <c r="E236" s="25">
        <v>6</v>
      </c>
      <c r="F236" s="25">
        <v>7</v>
      </c>
      <c r="G236" s="26">
        <f>+SUM(D236:F236)</f>
        <v>21</v>
      </c>
      <c r="H236" s="27">
        <v>6</v>
      </c>
      <c r="I236" s="27">
        <v>3</v>
      </c>
      <c r="J236" s="28">
        <v>6</v>
      </c>
      <c r="K236" s="26">
        <f t="shared" si="71"/>
        <v>15</v>
      </c>
      <c r="L236" s="25">
        <v>7</v>
      </c>
      <c r="M236" s="25">
        <v>4</v>
      </c>
      <c r="N236" s="25">
        <v>6</v>
      </c>
      <c r="O236" s="26">
        <f t="shared" si="72"/>
        <v>17</v>
      </c>
      <c r="P236" s="102">
        <v>9</v>
      </c>
      <c r="Q236" s="102">
        <v>3</v>
      </c>
      <c r="R236" s="102">
        <v>5</v>
      </c>
      <c r="S236" s="57">
        <f t="shared" si="73"/>
        <v>17</v>
      </c>
      <c r="T236" s="26">
        <f t="shared" si="74"/>
        <v>70</v>
      </c>
    </row>
    <row r="237" spans="3:20" ht="15.75" x14ac:dyDescent="0.25">
      <c r="C237" s="4" t="s">
        <v>57</v>
      </c>
      <c r="D237" s="25">
        <v>45</v>
      </c>
      <c r="E237" s="25">
        <v>44</v>
      </c>
      <c r="F237" s="25">
        <v>52</v>
      </c>
      <c r="G237" s="26">
        <f>+SUM(D237:F237)</f>
        <v>141</v>
      </c>
      <c r="H237" s="20">
        <v>100</v>
      </c>
      <c r="I237" s="20">
        <v>126</v>
      </c>
      <c r="J237" s="29">
        <v>101</v>
      </c>
      <c r="K237" s="26">
        <f t="shared" si="71"/>
        <v>327</v>
      </c>
      <c r="L237" s="25">
        <v>103</v>
      </c>
      <c r="M237" s="25">
        <v>99</v>
      </c>
      <c r="N237" s="25">
        <v>93</v>
      </c>
      <c r="O237" s="26">
        <f t="shared" si="72"/>
        <v>295</v>
      </c>
      <c r="P237" s="61">
        <v>98</v>
      </c>
      <c r="Q237" s="61">
        <v>70</v>
      </c>
      <c r="R237" s="61">
        <v>100</v>
      </c>
      <c r="S237" s="57">
        <f t="shared" si="73"/>
        <v>268</v>
      </c>
      <c r="T237" s="26">
        <f t="shared" si="74"/>
        <v>1031</v>
      </c>
    </row>
    <row r="238" spans="3:20" ht="15.75" x14ac:dyDescent="0.25">
      <c r="C238" s="4" t="s">
        <v>58</v>
      </c>
      <c r="D238" s="25">
        <v>147</v>
      </c>
      <c r="E238" s="25">
        <v>136</v>
      </c>
      <c r="F238" s="25">
        <v>112</v>
      </c>
      <c r="G238" s="26">
        <f t="shared" si="70"/>
        <v>395</v>
      </c>
      <c r="H238" s="27">
        <v>177</v>
      </c>
      <c r="I238" s="27">
        <v>201</v>
      </c>
      <c r="J238" s="28">
        <v>172</v>
      </c>
      <c r="K238" s="26">
        <f t="shared" si="71"/>
        <v>550</v>
      </c>
      <c r="L238" s="25">
        <v>190</v>
      </c>
      <c r="M238" s="25">
        <v>204</v>
      </c>
      <c r="N238" s="25">
        <v>181</v>
      </c>
      <c r="O238" s="26">
        <f t="shared" si="72"/>
        <v>575</v>
      </c>
      <c r="P238" s="102">
        <v>140</v>
      </c>
      <c r="Q238" s="102">
        <v>137</v>
      </c>
      <c r="R238" s="102">
        <v>152</v>
      </c>
      <c r="S238" s="58">
        <f>SUM(P238:R238)</f>
        <v>429</v>
      </c>
      <c r="T238" s="26">
        <f t="shared" si="74"/>
        <v>1949</v>
      </c>
    </row>
    <row r="239" spans="3:20" ht="15.75" x14ac:dyDescent="0.25">
      <c r="C239" s="4" t="s">
        <v>71</v>
      </c>
      <c r="D239" s="25"/>
      <c r="E239" s="25"/>
      <c r="F239" s="25"/>
      <c r="G239" s="26"/>
      <c r="H239" s="27"/>
      <c r="I239" s="27"/>
      <c r="J239" s="28"/>
      <c r="K239" s="26"/>
      <c r="L239" s="25">
        <v>40</v>
      </c>
      <c r="M239" s="25">
        <v>35</v>
      </c>
      <c r="N239" s="25">
        <v>35</v>
      </c>
      <c r="O239" s="26">
        <f>L239+M239+N239</f>
        <v>110</v>
      </c>
      <c r="P239" s="61">
        <v>29</v>
      </c>
      <c r="Q239" s="61">
        <v>18</v>
      </c>
      <c r="R239" s="61">
        <v>24</v>
      </c>
      <c r="S239" s="58">
        <f t="shared" ref="S239:S240" si="75">SUM(P239:R239)</f>
        <v>71</v>
      </c>
      <c r="T239" s="26">
        <f t="shared" si="74"/>
        <v>181</v>
      </c>
    </row>
    <row r="240" spans="3:20" ht="15.75" x14ac:dyDescent="0.25">
      <c r="C240" s="4" t="s">
        <v>56</v>
      </c>
      <c r="D240" s="25"/>
      <c r="E240" s="25"/>
      <c r="F240" s="25"/>
      <c r="G240" s="26"/>
      <c r="H240" s="27"/>
      <c r="I240" s="27"/>
      <c r="J240" s="28"/>
      <c r="K240" s="26"/>
      <c r="L240" s="25">
        <v>4</v>
      </c>
      <c r="M240" s="25">
        <v>6</v>
      </c>
      <c r="N240" s="25">
        <v>4</v>
      </c>
      <c r="O240" s="26">
        <f>L240+M240+N240</f>
        <v>14</v>
      </c>
      <c r="P240" s="102">
        <v>3</v>
      </c>
      <c r="Q240" s="102">
        <v>11</v>
      </c>
      <c r="R240" s="102">
        <v>6</v>
      </c>
      <c r="S240" s="58">
        <f t="shared" si="75"/>
        <v>20</v>
      </c>
      <c r="T240" s="26">
        <f t="shared" si="74"/>
        <v>34</v>
      </c>
    </row>
    <row r="241" spans="3:20" ht="15.75" x14ac:dyDescent="0.25">
      <c r="C241" s="41" t="s">
        <v>59</v>
      </c>
      <c r="D241" s="25">
        <f t="shared" ref="D241:K241" si="76">SUM(D226:D238)</f>
        <v>2566</v>
      </c>
      <c r="E241" s="25">
        <f t="shared" si="76"/>
        <v>1942</v>
      </c>
      <c r="F241" s="25">
        <f t="shared" si="76"/>
        <v>1900</v>
      </c>
      <c r="G241" s="26">
        <f t="shared" si="76"/>
        <v>6400</v>
      </c>
      <c r="H241" s="25">
        <f t="shared" si="76"/>
        <v>1516</v>
      </c>
      <c r="I241" s="25">
        <f t="shared" si="76"/>
        <v>1539</v>
      </c>
      <c r="J241" s="25">
        <f t="shared" si="76"/>
        <v>1486</v>
      </c>
      <c r="K241" s="26">
        <f t="shared" si="76"/>
        <v>4541</v>
      </c>
      <c r="L241" s="25">
        <f t="shared" ref="L241:T241" si="77">SUM(L226:L240)</f>
        <v>1858</v>
      </c>
      <c r="M241" s="25">
        <f t="shared" si="77"/>
        <v>1612</v>
      </c>
      <c r="N241" s="25">
        <f t="shared" si="77"/>
        <v>1607</v>
      </c>
      <c r="O241" s="26">
        <f t="shared" si="77"/>
        <v>5077</v>
      </c>
      <c r="P241" s="26">
        <f t="shared" si="77"/>
        <v>1609</v>
      </c>
      <c r="Q241" s="26">
        <f t="shared" si="77"/>
        <v>1349</v>
      </c>
      <c r="R241" s="26">
        <f t="shared" si="77"/>
        <v>1545</v>
      </c>
      <c r="S241" s="26">
        <f t="shared" si="77"/>
        <v>4503</v>
      </c>
      <c r="T241" s="26">
        <f t="shared" si="77"/>
        <v>20521</v>
      </c>
    </row>
    <row r="242" spans="3:20" ht="15.75" x14ac:dyDescent="0.25">
      <c r="C242" s="72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</row>
    <row r="243" spans="3:20" ht="15.75" thickBot="1" x14ac:dyDescent="0.3">
      <c r="T243" s="7"/>
    </row>
    <row r="244" spans="3:20" ht="15.75" x14ac:dyDescent="0.25">
      <c r="C244" s="115" t="s">
        <v>76</v>
      </c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7"/>
    </row>
    <row r="245" spans="3:20" ht="15.75" x14ac:dyDescent="0.25">
      <c r="C245" s="107" t="s">
        <v>61</v>
      </c>
      <c r="D245" s="109" t="s">
        <v>2</v>
      </c>
      <c r="E245" s="109"/>
      <c r="F245" s="109"/>
      <c r="G245" s="109"/>
      <c r="H245" s="109" t="s">
        <v>3</v>
      </c>
      <c r="I245" s="109"/>
      <c r="J245" s="109"/>
      <c r="K245" s="109"/>
      <c r="L245" s="109" t="s">
        <v>4</v>
      </c>
      <c r="M245" s="109"/>
      <c r="N245" s="109"/>
      <c r="O245" s="109"/>
      <c r="P245" s="109" t="s">
        <v>5</v>
      </c>
      <c r="Q245" s="109"/>
      <c r="R245" s="109"/>
      <c r="S245" s="109"/>
      <c r="T245" s="110" t="s">
        <v>6</v>
      </c>
    </row>
    <row r="246" spans="3:20" ht="16.5" thickBot="1" x14ac:dyDescent="0.3">
      <c r="C246" s="108"/>
      <c r="D246" s="40" t="s">
        <v>7</v>
      </c>
      <c r="E246" s="40" t="s">
        <v>8</v>
      </c>
      <c r="F246" s="40" t="s">
        <v>9</v>
      </c>
      <c r="G246" s="40" t="s">
        <v>10</v>
      </c>
      <c r="H246" s="40" t="s">
        <v>11</v>
      </c>
      <c r="I246" s="40" t="s">
        <v>12</v>
      </c>
      <c r="J246" s="40" t="s">
        <v>13</v>
      </c>
      <c r="K246" s="40" t="s">
        <v>14</v>
      </c>
      <c r="L246" s="40" t="s">
        <v>15</v>
      </c>
      <c r="M246" s="40" t="s">
        <v>16</v>
      </c>
      <c r="N246" s="40" t="s">
        <v>17</v>
      </c>
      <c r="O246" s="40" t="s">
        <v>18</v>
      </c>
      <c r="P246" s="40" t="s">
        <v>19</v>
      </c>
      <c r="Q246" s="40" t="s">
        <v>20</v>
      </c>
      <c r="R246" s="40" t="s">
        <v>21</v>
      </c>
      <c r="S246" s="40" t="s">
        <v>22</v>
      </c>
      <c r="T246" s="111"/>
    </row>
    <row r="247" spans="3:20" ht="15.75" x14ac:dyDescent="0.25">
      <c r="C247" s="5" t="s">
        <v>23</v>
      </c>
      <c r="D247" s="15">
        <v>671</v>
      </c>
      <c r="E247" s="15">
        <v>696</v>
      </c>
      <c r="F247" s="15">
        <v>760</v>
      </c>
      <c r="G247" s="30">
        <f>+SUM(D247:F247)</f>
        <v>2127</v>
      </c>
      <c r="H247" s="20">
        <v>778</v>
      </c>
      <c r="I247" s="20">
        <v>743</v>
      </c>
      <c r="J247" s="29">
        <v>693</v>
      </c>
      <c r="K247" s="30">
        <f>SUM(H247:J247)</f>
        <v>2214</v>
      </c>
      <c r="L247" s="15">
        <v>735</v>
      </c>
      <c r="M247" s="15">
        <v>693</v>
      </c>
      <c r="N247" s="15">
        <v>537</v>
      </c>
      <c r="O247" s="30">
        <f>SUM(L247:N247)</f>
        <v>1965</v>
      </c>
      <c r="P247" s="94">
        <v>665</v>
      </c>
      <c r="Q247" s="94">
        <v>611</v>
      </c>
      <c r="R247" s="94">
        <v>533</v>
      </c>
      <c r="S247" s="57">
        <f>SUM(P247:R247)</f>
        <v>1809</v>
      </c>
      <c r="T247" s="30">
        <f>SUM(G247,O247,K247, S247)</f>
        <v>8115</v>
      </c>
    </row>
    <row r="248" spans="3:20" ht="15.75" x14ac:dyDescent="0.25">
      <c r="C248" s="4" t="s">
        <v>77</v>
      </c>
      <c r="D248" s="15">
        <v>444</v>
      </c>
      <c r="E248" s="15">
        <v>488</v>
      </c>
      <c r="F248" s="15">
        <v>528</v>
      </c>
      <c r="G248" s="30">
        <f t="shared" ref="G248:G257" si="78">+SUM(D248:F248)</f>
        <v>1460</v>
      </c>
      <c r="H248" s="79">
        <v>545</v>
      </c>
      <c r="I248" s="79">
        <v>662</v>
      </c>
      <c r="J248" s="91">
        <v>540</v>
      </c>
      <c r="K248" s="30">
        <f t="shared" ref="K248:K257" si="79">SUM(H248:J248)</f>
        <v>1747</v>
      </c>
      <c r="L248" s="15">
        <v>629</v>
      </c>
      <c r="M248" s="15">
        <v>609</v>
      </c>
      <c r="N248" s="15">
        <v>365</v>
      </c>
      <c r="O248" s="30">
        <f t="shared" ref="O248:O257" si="80">SUM(L248:N248)</f>
        <v>1603</v>
      </c>
      <c r="P248" s="94">
        <v>526</v>
      </c>
      <c r="Q248" s="94">
        <v>448</v>
      </c>
      <c r="R248" s="94">
        <v>518</v>
      </c>
      <c r="S248" s="57">
        <f t="shared" ref="S248:S256" si="81">SUM(P248:R248)</f>
        <v>1492</v>
      </c>
      <c r="T248" s="30">
        <f t="shared" ref="T248:T259" si="82">SUM(G248,O248,K248, S248)</f>
        <v>6302</v>
      </c>
    </row>
    <row r="249" spans="3:20" ht="15.75" x14ac:dyDescent="0.25">
      <c r="C249" s="4" t="s">
        <v>49</v>
      </c>
      <c r="D249" s="15">
        <v>1289</v>
      </c>
      <c r="E249" s="15">
        <v>924</v>
      </c>
      <c r="F249" s="15">
        <v>874</v>
      </c>
      <c r="G249" s="30">
        <f>+SUM(D249:F249)</f>
        <v>3087</v>
      </c>
      <c r="H249" s="92">
        <v>21</v>
      </c>
      <c r="I249" s="92">
        <v>13</v>
      </c>
      <c r="J249" s="93">
        <v>17</v>
      </c>
      <c r="K249" s="30">
        <f>SUM(H249:J249)</f>
        <v>51</v>
      </c>
      <c r="L249" s="15">
        <v>24</v>
      </c>
      <c r="M249" s="15">
        <v>11</v>
      </c>
      <c r="N249" s="15">
        <v>12</v>
      </c>
      <c r="O249" s="30">
        <f t="shared" si="80"/>
        <v>47</v>
      </c>
      <c r="P249" s="94">
        <v>18</v>
      </c>
      <c r="Q249" s="94">
        <v>16</v>
      </c>
      <c r="R249" s="94">
        <v>19</v>
      </c>
      <c r="S249" s="57">
        <f t="shared" si="81"/>
        <v>53</v>
      </c>
      <c r="T249" s="30">
        <f t="shared" si="82"/>
        <v>3238</v>
      </c>
    </row>
    <row r="250" spans="3:20" ht="15.75" x14ac:dyDescent="0.25">
      <c r="C250" s="4" t="s">
        <v>26</v>
      </c>
      <c r="D250" s="15">
        <v>75</v>
      </c>
      <c r="E250" s="15">
        <v>62</v>
      </c>
      <c r="F250" s="15">
        <v>85</v>
      </c>
      <c r="G250" s="30">
        <f t="shared" si="78"/>
        <v>222</v>
      </c>
      <c r="H250" s="20">
        <v>58</v>
      </c>
      <c r="I250" s="20">
        <v>81</v>
      </c>
      <c r="J250" s="29">
        <v>77</v>
      </c>
      <c r="K250" s="30">
        <f t="shared" si="79"/>
        <v>216</v>
      </c>
      <c r="L250" s="15">
        <v>87</v>
      </c>
      <c r="M250" s="15">
        <v>79</v>
      </c>
      <c r="N250" s="15">
        <v>83</v>
      </c>
      <c r="O250" s="30">
        <f t="shared" si="80"/>
        <v>249</v>
      </c>
      <c r="P250" s="94">
        <v>102</v>
      </c>
      <c r="Q250" s="94">
        <v>72</v>
      </c>
      <c r="R250" s="94">
        <v>92</v>
      </c>
      <c r="S250" s="57">
        <f t="shared" si="81"/>
        <v>266</v>
      </c>
      <c r="T250" s="30">
        <f t="shared" si="82"/>
        <v>953</v>
      </c>
    </row>
    <row r="251" spans="3:20" ht="15.75" x14ac:dyDescent="0.25">
      <c r="C251" s="4" t="s">
        <v>50</v>
      </c>
      <c r="D251" s="15">
        <v>0</v>
      </c>
      <c r="E251" s="15">
        <v>0</v>
      </c>
      <c r="F251" s="15">
        <v>1</v>
      </c>
      <c r="G251" s="30">
        <f t="shared" si="78"/>
        <v>1</v>
      </c>
      <c r="H251" s="20">
        <v>0</v>
      </c>
      <c r="I251" s="20">
        <v>0</v>
      </c>
      <c r="J251" s="29">
        <v>0</v>
      </c>
      <c r="K251" s="30">
        <f t="shared" si="79"/>
        <v>0</v>
      </c>
      <c r="L251" s="15">
        <v>0</v>
      </c>
      <c r="M251" s="15">
        <v>0</v>
      </c>
      <c r="N251" s="15">
        <v>0</v>
      </c>
      <c r="O251" s="30">
        <f t="shared" si="80"/>
        <v>0</v>
      </c>
      <c r="P251" s="94">
        <v>0</v>
      </c>
      <c r="Q251" s="94">
        <v>0</v>
      </c>
      <c r="R251" s="94">
        <v>0</v>
      </c>
      <c r="S251" s="57">
        <f t="shared" si="81"/>
        <v>0</v>
      </c>
      <c r="T251" s="30">
        <f t="shared" si="82"/>
        <v>1</v>
      </c>
    </row>
    <row r="252" spans="3:20" ht="15.75" x14ac:dyDescent="0.25">
      <c r="C252" s="4" t="s">
        <v>51</v>
      </c>
      <c r="D252" s="15">
        <v>977</v>
      </c>
      <c r="E252" s="15">
        <v>639</v>
      </c>
      <c r="F252" s="15">
        <v>655</v>
      </c>
      <c r="G252" s="30">
        <f t="shared" si="78"/>
        <v>2271</v>
      </c>
      <c r="H252" s="15">
        <v>621</v>
      </c>
      <c r="I252" s="15">
        <v>579</v>
      </c>
      <c r="J252" s="28">
        <v>587</v>
      </c>
      <c r="K252" s="30">
        <f t="shared" si="79"/>
        <v>1787</v>
      </c>
      <c r="L252" s="15">
        <v>700</v>
      </c>
      <c r="M252" s="15">
        <v>623</v>
      </c>
      <c r="N252" s="15">
        <v>625</v>
      </c>
      <c r="O252" s="30">
        <f t="shared" si="80"/>
        <v>1948</v>
      </c>
      <c r="P252" s="95">
        <v>775</v>
      </c>
      <c r="Q252" s="95">
        <v>678</v>
      </c>
      <c r="R252" s="95">
        <v>751</v>
      </c>
      <c r="S252" s="57">
        <f t="shared" si="81"/>
        <v>2204</v>
      </c>
      <c r="T252" s="30">
        <f t="shared" si="82"/>
        <v>8210</v>
      </c>
    </row>
    <row r="253" spans="3:20" ht="15.75" x14ac:dyDescent="0.25">
      <c r="C253" s="4" t="s">
        <v>52</v>
      </c>
      <c r="D253" s="15">
        <v>227</v>
      </c>
      <c r="E253" s="15">
        <v>218</v>
      </c>
      <c r="F253" s="15">
        <v>168</v>
      </c>
      <c r="G253" s="30">
        <f t="shared" si="78"/>
        <v>613</v>
      </c>
      <c r="H253" s="27">
        <v>216</v>
      </c>
      <c r="I253" s="27">
        <v>167</v>
      </c>
      <c r="J253" s="28">
        <v>157</v>
      </c>
      <c r="K253" s="30">
        <f t="shared" si="79"/>
        <v>540</v>
      </c>
      <c r="L253" s="15">
        <v>191</v>
      </c>
      <c r="M253" s="15">
        <v>174</v>
      </c>
      <c r="N253" s="15">
        <v>172</v>
      </c>
      <c r="O253" s="30">
        <f t="shared" si="80"/>
        <v>537</v>
      </c>
      <c r="P253" s="95">
        <v>212</v>
      </c>
      <c r="Q253" s="95">
        <v>175</v>
      </c>
      <c r="R253" s="95">
        <v>180</v>
      </c>
      <c r="S253" s="57">
        <f t="shared" si="81"/>
        <v>567</v>
      </c>
      <c r="T253" s="30">
        <f t="shared" si="82"/>
        <v>2257</v>
      </c>
    </row>
    <row r="254" spans="3:20" ht="15.75" x14ac:dyDescent="0.25">
      <c r="C254" s="4" t="s">
        <v>53</v>
      </c>
      <c r="D254" s="15">
        <v>60</v>
      </c>
      <c r="E254" s="15">
        <v>44</v>
      </c>
      <c r="F254" s="15">
        <v>34</v>
      </c>
      <c r="G254" s="30">
        <f>+SUM(D254:F254)</f>
        <v>138</v>
      </c>
      <c r="H254" s="20">
        <v>40</v>
      </c>
      <c r="I254" s="20">
        <v>34</v>
      </c>
      <c r="J254" s="29">
        <v>31</v>
      </c>
      <c r="K254" s="30">
        <f t="shared" si="79"/>
        <v>105</v>
      </c>
      <c r="L254" s="15">
        <v>39</v>
      </c>
      <c r="M254" s="15">
        <v>35</v>
      </c>
      <c r="N254" s="15">
        <v>47</v>
      </c>
      <c r="O254" s="30">
        <f t="shared" si="80"/>
        <v>121</v>
      </c>
      <c r="P254" s="94">
        <v>46</v>
      </c>
      <c r="Q254" s="94">
        <v>42</v>
      </c>
      <c r="R254" s="94">
        <v>32</v>
      </c>
      <c r="S254" s="57">
        <f t="shared" si="81"/>
        <v>120</v>
      </c>
      <c r="T254" s="30">
        <f t="shared" si="82"/>
        <v>484</v>
      </c>
    </row>
    <row r="255" spans="3:20" ht="15.75" x14ac:dyDescent="0.25">
      <c r="C255" s="4" t="s">
        <v>54</v>
      </c>
      <c r="D255" s="15">
        <v>7</v>
      </c>
      <c r="E255" s="15">
        <v>7</v>
      </c>
      <c r="F255" s="15">
        <v>5</v>
      </c>
      <c r="G255" s="30">
        <f t="shared" si="78"/>
        <v>19</v>
      </c>
      <c r="H255" s="27">
        <v>11</v>
      </c>
      <c r="I255" s="27">
        <v>5</v>
      </c>
      <c r="J255" s="28">
        <v>6</v>
      </c>
      <c r="K255" s="30">
        <f t="shared" si="79"/>
        <v>22</v>
      </c>
      <c r="L255" s="15">
        <v>8</v>
      </c>
      <c r="M255" s="15">
        <v>2</v>
      </c>
      <c r="N255" s="15">
        <v>9</v>
      </c>
      <c r="O255" s="30">
        <f t="shared" si="80"/>
        <v>19</v>
      </c>
      <c r="P255" s="95">
        <v>6</v>
      </c>
      <c r="Q255" s="95">
        <v>6</v>
      </c>
      <c r="R255" s="95">
        <v>8</v>
      </c>
      <c r="S255" s="57">
        <f t="shared" si="81"/>
        <v>20</v>
      </c>
      <c r="T255" s="30">
        <f t="shared" si="82"/>
        <v>80</v>
      </c>
    </row>
    <row r="256" spans="3:20" ht="15.75" x14ac:dyDescent="0.25">
      <c r="C256" s="4" t="s">
        <v>57</v>
      </c>
      <c r="D256" s="15">
        <v>3</v>
      </c>
      <c r="E256" s="15">
        <v>5</v>
      </c>
      <c r="F256" s="15">
        <v>7</v>
      </c>
      <c r="G256" s="30">
        <f t="shared" si="78"/>
        <v>15</v>
      </c>
      <c r="H256" s="20">
        <v>2</v>
      </c>
      <c r="I256" s="20">
        <v>2</v>
      </c>
      <c r="J256" s="29">
        <v>1</v>
      </c>
      <c r="K256" s="30">
        <f t="shared" si="79"/>
        <v>5</v>
      </c>
      <c r="L256" s="15">
        <v>2</v>
      </c>
      <c r="M256" s="15">
        <v>1</v>
      </c>
      <c r="N256" s="15">
        <v>2</v>
      </c>
      <c r="O256" s="30">
        <f t="shared" si="80"/>
        <v>5</v>
      </c>
      <c r="P256" s="94">
        <v>3</v>
      </c>
      <c r="Q256" s="94">
        <v>21</v>
      </c>
      <c r="R256" s="94">
        <v>1</v>
      </c>
      <c r="S256" s="57">
        <f t="shared" si="81"/>
        <v>25</v>
      </c>
      <c r="T256" s="30">
        <f t="shared" si="82"/>
        <v>50</v>
      </c>
    </row>
    <row r="257" spans="3:20" ht="15.75" x14ac:dyDescent="0.25">
      <c r="C257" s="4" t="s">
        <v>58</v>
      </c>
      <c r="D257" s="15">
        <v>49</v>
      </c>
      <c r="E257" s="15">
        <v>66</v>
      </c>
      <c r="F257" s="15">
        <v>98</v>
      </c>
      <c r="G257" s="30">
        <f t="shared" si="78"/>
        <v>213</v>
      </c>
      <c r="H257" s="27">
        <v>227</v>
      </c>
      <c r="I257" s="27">
        <v>280</v>
      </c>
      <c r="J257" s="28">
        <v>189</v>
      </c>
      <c r="K257" s="30">
        <f t="shared" si="79"/>
        <v>696</v>
      </c>
      <c r="L257" s="15">
        <v>208</v>
      </c>
      <c r="M257" s="15">
        <v>213</v>
      </c>
      <c r="N257" s="15">
        <v>170</v>
      </c>
      <c r="O257" s="30">
        <f t="shared" si="80"/>
        <v>591</v>
      </c>
      <c r="P257" s="95">
        <v>300</v>
      </c>
      <c r="Q257" s="95">
        <v>191</v>
      </c>
      <c r="R257" s="95">
        <v>179</v>
      </c>
      <c r="S257" s="58">
        <f>SUM(P257:R257)</f>
        <v>670</v>
      </c>
      <c r="T257" s="30">
        <f t="shared" si="82"/>
        <v>2170</v>
      </c>
    </row>
    <row r="258" spans="3:20" ht="15.75" x14ac:dyDescent="0.25">
      <c r="C258" s="4" t="s">
        <v>71</v>
      </c>
      <c r="D258" s="15"/>
      <c r="E258" s="15"/>
      <c r="F258" s="15"/>
      <c r="G258" s="30"/>
      <c r="H258" s="27"/>
      <c r="I258" s="27"/>
      <c r="J258" s="28"/>
      <c r="K258" s="30"/>
      <c r="L258" s="15">
        <v>26</v>
      </c>
      <c r="M258" s="15">
        <v>11</v>
      </c>
      <c r="N258" s="15">
        <v>17</v>
      </c>
      <c r="O258" s="30">
        <f>SUM(L258:N258)</f>
        <v>54</v>
      </c>
      <c r="P258" s="94">
        <v>21</v>
      </c>
      <c r="Q258" s="94">
        <v>9</v>
      </c>
      <c r="R258" s="58">
        <v>12</v>
      </c>
      <c r="S258" s="58">
        <f t="shared" ref="S258:S259" si="83">SUM(P258:R258)</f>
        <v>42</v>
      </c>
      <c r="T258" s="30">
        <f t="shared" si="82"/>
        <v>96</v>
      </c>
    </row>
    <row r="259" spans="3:20" ht="15.75" x14ac:dyDescent="0.25">
      <c r="C259" s="4" t="s">
        <v>56</v>
      </c>
      <c r="D259" s="15"/>
      <c r="E259" s="15"/>
      <c r="F259" s="15"/>
      <c r="G259" s="30"/>
      <c r="H259" s="27"/>
      <c r="I259" s="27"/>
      <c r="J259" s="28"/>
      <c r="K259" s="30"/>
      <c r="L259" s="15">
        <v>5</v>
      </c>
      <c r="M259" s="15">
        <v>3</v>
      </c>
      <c r="N259" s="15">
        <v>4</v>
      </c>
      <c r="O259" s="30">
        <f>SUM(L259:N259)</f>
        <v>12</v>
      </c>
      <c r="P259" s="95">
        <v>6</v>
      </c>
      <c r="Q259" s="95">
        <v>8</v>
      </c>
      <c r="R259" s="58">
        <v>3</v>
      </c>
      <c r="S259" s="58">
        <f t="shared" si="83"/>
        <v>17</v>
      </c>
      <c r="T259" s="30">
        <f t="shared" si="82"/>
        <v>29</v>
      </c>
    </row>
    <row r="260" spans="3:20" ht="15.75" x14ac:dyDescent="0.25">
      <c r="C260" s="41" t="s">
        <v>59</v>
      </c>
      <c r="D260" s="30">
        <f t="shared" ref="D260:K260" si="84">SUM(D247:D257)</f>
        <v>3802</v>
      </c>
      <c r="E260" s="30">
        <f t="shared" si="84"/>
        <v>3149</v>
      </c>
      <c r="F260" s="30">
        <f t="shared" si="84"/>
        <v>3215</v>
      </c>
      <c r="G260" s="30">
        <f t="shared" si="84"/>
        <v>10166</v>
      </c>
      <c r="H260" s="30">
        <f t="shared" si="84"/>
        <v>2519</v>
      </c>
      <c r="I260" s="30">
        <f t="shared" si="84"/>
        <v>2566</v>
      </c>
      <c r="J260" s="30">
        <f t="shared" si="84"/>
        <v>2298</v>
      </c>
      <c r="K260" s="30">
        <f t="shared" si="84"/>
        <v>7383</v>
      </c>
      <c r="L260" s="15">
        <f t="shared" ref="L260:T260" si="85">SUM(L247:L259)</f>
        <v>2654</v>
      </c>
      <c r="M260" s="15">
        <f t="shared" si="85"/>
        <v>2454</v>
      </c>
      <c r="N260" s="15">
        <f t="shared" si="85"/>
        <v>2043</v>
      </c>
      <c r="O260" s="30">
        <f t="shared" si="85"/>
        <v>7151</v>
      </c>
      <c r="P260" s="30">
        <f t="shared" si="85"/>
        <v>2680</v>
      </c>
      <c r="Q260" s="30">
        <f t="shared" si="85"/>
        <v>2277</v>
      </c>
      <c r="R260" s="30">
        <f t="shared" si="85"/>
        <v>2328</v>
      </c>
      <c r="S260" s="30">
        <f t="shared" si="85"/>
        <v>7285</v>
      </c>
      <c r="T260" s="30">
        <f t="shared" si="85"/>
        <v>31985</v>
      </c>
    </row>
    <row r="261" spans="3:20" ht="15.75" x14ac:dyDescent="0.25">
      <c r="C261" s="72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</row>
    <row r="262" spans="3:20" ht="15.75" thickBot="1" x14ac:dyDescent="0.3">
      <c r="T262" s="7"/>
    </row>
    <row r="263" spans="3:20" ht="15.75" x14ac:dyDescent="0.25">
      <c r="C263" s="115" t="s">
        <v>78</v>
      </c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7"/>
    </row>
    <row r="264" spans="3:20" ht="15.75" x14ac:dyDescent="0.25">
      <c r="C264" s="107" t="s">
        <v>61</v>
      </c>
      <c r="D264" s="109" t="s">
        <v>2</v>
      </c>
      <c r="E264" s="109"/>
      <c r="F264" s="109"/>
      <c r="G264" s="109"/>
      <c r="H264" s="109" t="s">
        <v>3</v>
      </c>
      <c r="I264" s="109"/>
      <c r="J264" s="109"/>
      <c r="K264" s="109"/>
      <c r="L264" s="109" t="s">
        <v>4</v>
      </c>
      <c r="M264" s="109"/>
      <c r="N264" s="109"/>
      <c r="O264" s="109"/>
      <c r="P264" s="109" t="s">
        <v>5</v>
      </c>
      <c r="Q264" s="109"/>
      <c r="R264" s="109"/>
      <c r="S264" s="109"/>
      <c r="T264" s="110" t="s">
        <v>6</v>
      </c>
    </row>
    <row r="265" spans="3:20" ht="16.5" thickBot="1" x14ac:dyDescent="0.3">
      <c r="C265" s="108"/>
      <c r="D265" s="40" t="s">
        <v>7</v>
      </c>
      <c r="E265" s="40" t="s">
        <v>8</v>
      </c>
      <c r="F265" s="40" t="s">
        <v>9</v>
      </c>
      <c r="G265" s="40" t="s">
        <v>10</v>
      </c>
      <c r="H265" s="40" t="s">
        <v>11</v>
      </c>
      <c r="I265" s="40" t="s">
        <v>12</v>
      </c>
      <c r="J265" s="40" t="s">
        <v>13</v>
      </c>
      <c r="K265" s="40" t="s">
        <v>14</v>
      </c>
      <c r="L265" s="40" t="s">
        <v>15</v>
      </c>
      <c r="M265" s="40" t="s">
        <v>16</v>
      </c>
      <c r="N265" s="40" t="s">
        <v>17</v>
      </c>
      <c r="O265" s="40" t="s">
        <v>18</v>
      </c>
      <c r="P265" s="40" t="s">
        <v>19</v>
      </c>
      <c r="Q265" s="40" t="s">
        <v>20</v>
      </c>
      <c r="R265" s="40" t="s">
        <v>21</v>
      </c>
      <c r="S265" s="40" t="s">
        <v>22</v>
      </c>
      <c r="T265" s="111"/>
    </row>
    <row r="266" spans="3:20" ht="15.75" x14ac:dyDescent="0.25">
      <c r="C266" s="5" t="s">
        <v>23</v>
      </c>
      <c r="D266" s="25">
        <v>191</v>
      </c>
      <c r="E266" s="25">
        <v>151</v>
      </c>
      <c r="F266" s="25">
        <v>147</v>
      </c>
      <c r="G266" s="26">
        <f>+SUM(D266:F266)</f>
        <v>489</v>
      </c>
      <c r="H266" s="20">
        <v>149</v>
      </c>
      <c r="I266" s="20">
        <v>152</v>
      </c>
      <c r="J266" s="29">
        <v>160</v>
      </c>
      <c r="K266" s="26">
        <f>SUM(H266:J266)</f>
        <v>461</v>
      </c>
      <c r="L266" s="25">
        <v>174</v>
      </c>
      <c r="M266" s="25">
        <v>136</v>
      </c>
      <c r="N266" s="25">
        <v>169</v>
      </c>
      <c r="O266" s="26">
        <f>SUM(L266:N266)</f>
        <v>479</v>
      </c>
      <c r="P266" s="61">
        <v>135</v>
      </c>
      <c r="Q266" s="61">
        <v>125</v>
      </c>
      <c r="R266" s="61">
        <v>100</v>
      </c>
      <c r="S266" s="57">
        <f>SUM(P266:R266)</f>
        <v>360</v>
      </c>
      <c r="T266" s="26">
        <f>SUM(G266,O266,K266, S266)</f>
        <v>1789</v>
      </c>
    </row>
    <row r="267" spans="3:20" ht="15.75" x14ac:dyDescent="0.25">
      <c r="C267" s="4" t="s">
        <v>24</v>
      </c>
      <c r="D267" s="25">
        <v>145</v>
      </c>
      <c r="E267" s="25">
        <v>135</v>
      </c>
      <c r="F267" s="25">
        <v>114</v>
      </c>
      <c r="G267" s="26">
        <f t="shared" ref="G267:G278" si="86">+SUM(D267:F267)</f>
        <v>394</v>
      </c>
      <c r="H267" s="20">
        <v>126</v>
      </c>
      <c r="I267" s="20">
        <v>115</v>
      </c>
      <c r="J267" s="29">
        <v>133</v>
      </c>
      <c r="K267" s="26">
        <f t="shared" ref="K267:K278" si="87">SUM(H267:J267)</f>
        <v>374</v>
      </c>
      <c r="L267" s="25">
        <v>127</v>
      </c>
      <c r="M267" s="25">
        <v>136</v>
      </c>
      <c r="N267" s="25">
        <v>110</v>
      </c>
      <c r="O267" s="26">
        <f t="shared" ref="O267:O278" si="88">SUM(L267:N267)</f>
        <v>373</v>
      </c>
      <c r="P267" s="61">
        <v>134</v>
      </c>
      <c r="Q267" s="61">
        <v>119</v>
      </c>
      <c r="R267" s="61">
        <v>111</v>
      </c>
      <c r="S267" s="57">
        <f t="shared" ref="S267:S277" si="89">SUM(P267:R267)</f>
        <v>364</v>
      </c>
      <c r="T267" s="26">
        <f t="shared" ref="T267:T280" si="90">SUM(G267,O267,K267, S267)</f>
        <v>1505</v>
      </c>
    </row>
    <row r="268" spans="3:20" ht="15.75" x14ac:dyDescent="0.25">
      <c r="C268" s="4" t="s">
        <v>25</v>
      </c>
      <c r="D268" s="25">
        <v>6</v>
      </c>
      <c r="E268" s="25">
        <v>1</v>
      </c>
      <c r="F268" s="25">
        <v>4</v>
      </c>
      <c r="G268" s="26">
        <f t="shared" si="86"/>
        <v>11</v>
      </c>
      <c r="H268" s="78">
        <v>12</v>
      </c>
      <c r="I268" s="79">
        <v>6</v>
      </c>
      <c r="J268" s="78">
        <v>5</v>
      </c>
      <c r="K268" s="26">
        <f t="shared" si="87"/>
        <v>23</v>
      </c>
      <c r="L268" s="25">
        <v>5</v>
      </c>
      <c r="M268" s="25">
        <v>4</v>
      </c>
      <c r="N268" s="25">
        <v>0</v>
      </c>
      <c r="O268" s="26">
        <f t="shared" si="88"/>
        <v>9</v>
      </c>
      <c r="P268" s="61">
        <v>0</v>
      </c>
      <c r="Q268" s="61">
        <v>0</v>
      </c>
      <c r="R268" s="61">
        <v>0</v>
      </c>
      <c r="S268" s="57">
        <f t="shared" si="89"/>
        <v>0</v>
      </c>
      <c r="T268" s="26">
        <f t="shared" si="90"/>
        <v>43</v>
      </c>
    </row>
    <row r="269" spans="3:20" ht="15.75" x14ac:dyDescent="0.25">
      <c r="C269" s="4" t="s">
        <v>49</v>
      </c>
      <c r="D269" s="25">
        <v>434</v>
      </c>
      <c r="E269" s="25">
        <v>302</v>
      </c>
      <c r="F269" s="25">
        <v>328</v>
      </c>
      <c r="G269" s="26">
        <f>+SUM(D269:F269)</f>
        <v>1064</v>
      </c>
      <c r="H269" s="92">
        <v>3</v>
      </c>
      <c r="I269" s="92">
        <v>2</v>
      </c>
      <c r="J269" s="93">
        <v>3</v>
      </c>
      <c r="K269" s="26">
        <f>SUM(H269:J269)</f>
        <v>8</v>
      </c>
      <c r="L269" s="25">
        <v>2</v>
      </c>
      <c r="M269" s="25">
        <v>3</v>
      </c>
      <c r="N269" s="25">
        <v>7</v>
      </c>
      <c r="O269" s="26">
        <f t="shared" si="88"/>
        <v>12</v>
      </c>
      <c r="P269" s="61">
        <v>2</v>
      </c>
      <c r="Q269" s="61">
        <v>2</v>
      </c>
      <c r="R269" s="61">
        <v>0</v>
      </c>
      <c r="S269" s="57">
        <f t="shared" si="89"/>
        <v>4</v>
      </c>
      <c r="T269" s="26">
        <f t="shared" si="90"/>
        <v>1088</v>
      </c>
    </row>
    <row r="270" spans="3:20" ht="15.75" x14ac:dyDescent="0.25">
      <c r="C270" s="4" t="s">
        <v>26</v>
      </c>
      <c r="D270" s="25">
        <v>23</v>
      </c>
      <c r="E270" s="25">
        <v>13</v>
      </c>
      <c r="F270" s="25">
        <v>8</v>
      </c>
      <c r="G270" s="26">
        <f t="shared" si="86"/>
        <v>44</v>
      </c>
      <c r="H270" s="20">
        <v>17</v>
      </c>
      <c r="I270" s="20">
        <v>27</v>
      </c>
      <c r="J270" s="29">
        <v>16</v>
      </c>
      <c r="K270" s="26">
        <f t="shared" si="87"/>
        <v>60</v>
      </c>
      <c r="L270" s="25">
        <v>18</v>
      </c>
      <c r="M270" s="25">
        <v>22</v>
      </c>
      <c r="N270" s="25">
        <v>29</v>
      </c>
      <c r="O270" s="26">
        <f t="shared" si="88"/>
        <v>69</v>
      </c>
      <c r="P270" s="61">
        <v>21</v>
      </c>
      <c r="Q270" s="61">
        <v>12</v>
      </c>
      <c r="R270" s="61">
        <v>19</v>
      </c>
      <c r="S270" s="57">
        <f t="shared" si="89"/>
        <v>52</v>
      </c>
      <c r="T270" s="26">
        <f t="shared" si="90"/>
        <v>225</v>
      </c>
    </row>
    <row r="271" spans="3:20" ht="15.75" x14ac:dyDescent="0.25">
      <c r="C271" s="4" t="s">
        <v>36</v>
      </c>
      <c r="D271" s="25">
        <v>1</v>
      </c>
      <c r="E271" s="25">
        <v>1</v>
      </c>
      <c r="F271" s="25">
        <v>2</v>
      </c>
      <c r="G271" s="26">
        <f t="shared" si="86"/>
        <v>4</v>
      </c>
      <c r="H271" s="25">
        <v>2</v>
      </c>
      <c r="I271" s="20">
        <v>0</v>
      </c>
      <c r="J271" s="25">
        <v>4</v>
      </c>
      <c r="K271" s="26">
        <f t="shared" si="87"/>
        <v>6</v>
      </c>
      <c r="L271" s="25">
        <v>3</v>
      </c>
      <c r="M271" s="25">
        <v>3</v>
      </c>
      <c r="N271" s="25">
        <v>0</v>
      </c>
      <c r="O271" s="26">
        <f t="shared" si="88"/>
        <v>6</v>
      </c>
      <c r="P271" s="61">
        <v>10</v>
      </c>
      <c r="Q271" s="61">
        <v>2</v>
      </c>
      <c r="R271" s="61">
        <v>4</v>
      </c>
      <c r="S271" s="57">
        <f t="shared" si="89"/>
        <v>16</v>
      </c>
      <c r="T271" s="26">
        <f t="shared" si="90"/>
        <v>32</v>
      </c>
    </row>
    <row r="272" spans="3:20" ht="15.75" x14ac:dyDescent="0.25">
      <c r="C272" s="4" t="s">
        <v>50</v>
      </c>
      <c r="D272" s="25">
        <v>0</v>
      </c>
      <c r="E272" s="25">
        <v>2</v>
      </c>
      <c r="F272" s="25">
        <v>0</v>
      </c>
      <c r="G272" s="26">
        <f t="shared" si="86"/>
        <v>2</v>
      </c>
      <c r="H272" s="25">
        <v>1</v>
      </c>
      <c r="I272" s="27">
        <v>0</v>
      </c>
      <c r="J272" s="28">
        <v>0</v>
      </c>
      <c r="K272" s="26">
        <f t="shared" si="87"/>
        <v>1</v>
      </c>
      <c r="L272" s="25">
        <v>0</v>
      </c>
      <c r="M272" s="25">
        <v>0</v>
      </c>
      <c r="N272" s="25">
        <v>0</v>
      </c>
      <c r="O272" s="26">
        <f t="shared" si="88"/>
        <v>0</v>
      </c>
      <c r="P272" s="61">
        <v>0</v>
      </c>
      <c r="Q272" s="61">
        <v>0</v>
      </c>
      <c r="R272" s="61">
        <v>0</v>
      </c>
      <c r="S272" s="57">
        <f t="shared" si="89"/>
        <v>0</v>
      </c>
      <c r="T272" s="26">
        <f t="shared" si="90"/>
        <v>3</v>
      </c>
    </row>
    <row r="273" spans="3:20" ht="15.75" x14ac:dyDescent="0.25">
      <c r="C273" s="4" t="s">
        <v>51</v>
      </c>
      <c r="D273" s="25">
        <v>316</v>
      </c>
      <c r="E273" s="25">
        <v>198</v>
      </c>
      <c r="F273" s="25">
        <v>231</v>
      </c>
      <c r="G273" s="26">
        <f t="shared" si="86"/>
        <v>745</v>
      </c>
      <c r="H273" s="27">
        <v>252</v>
      </c>
      <c r="I273" s="27">
        <v>241</v>
      </c>
      <c r="J273" s="28">
        <v>219</v>
      </c>
      <c r="K273" s="26">
        <f t="shared" si="87"/>
        <v>712</v>
      </c>
      <c r="L273" s="25">
        <v>292</v>
      </c>
      <c r="M273" s="25">
        <v>239</v>
      </c>
      <c r="N273" s="25">
        <v>233</v>
      </c>
      <c r="O273" s="26">
        <f t="shared" si="88"/>
        <v>764</v>
      </c>
      <c r="P273" s="102">
        <v>278</v>
      </c>
      <c r="Q273" s="102">
        <v>210</v>
      </c>
      <c r="R273" s="102">
        <v>751</v>
      </c>
      <c r="S273" s="57">
        <f t="shared" si="89"/>
        <v>1239</v>
      </c>
      <c r="T273" s="26">
        <f t="shared" si="90"/>
        <v>3460</v>
      </c>
    </row>
    <row r="274" spans="3:20" ht="15.75" x14ac:dyDescent="0.25">
      <c r="C274" s="4" t="s">
        <v>52</v>
      </c>
      <c r="D274" s="25">
        <v>95</v>
      </c>
      <c r="E274" s="25">
        <v>86</v>
      </c>
      <c r="F274" s="25">
        <v>82</v>
      </c>
      <c r="G274" s="26">
        <f t="shared" si="86"/>
        <v>263</v>
      </c>
      <c r="H274" s="20">
        <v>83</v>
      </c>
      <c r="I274" s="20">
        <v>77</v>
      </c>
      <c r="J274" s="29">
        <v>60</v>
      </c>
      <c r="K274" s="26">
        <f t="shared" si="87"/>
        <v>220</v>
      </c>
      <c r="L274" s="25">
        <v>79</v>
      </c>
      <c r="M274" s="25">
        <v>71</v>
      </c>
      <c r="N274" s="25">
        <v>74</v>
      </c>
      <c r="O274" s="26">
        <f t="shared" si="88"/>
        <v>224</v>
      </c>
      <c r="P274" s="61">
        <v>68</v>
      </c>
      <c r="Q274" s="61">
        <v>63</v>
      </c>
      <c r="R274" s="61">
        <v>180</v>
      </c>
      <c r="S274" s="57">
        <f t="shared" si="89"/>
        <v>311</v>
      </c>
      <c r="T274" s="26">
        <f t="shared" si="90"/>
        <v>1018</v>
      </c>
    </row>
    <row r="275" spans="3:20" ht="15.75" x14ac:dyDescent="0.25">
      <c r="C275" s="4" t="s">
        <v>53</v>
      </c>
      <c r="D275" s="25">
        <v>14</v>
      </c>
      <c r="E275" s="25">
        <v>12</v>
      </c>
      <c r="F275" s="25">
        <v>5</v>
      </c>
      <c r="G275" s="26">
        <f t="shared" si="86"/>
        <v>31</v>
      </c>
      <c r="H275" s="27">
        <v>13</v>
      </c>
      <c r="I275" s="27">
        <v>14</v>
      </c>
      <c r="J275" s="28">
        <v>9</v>
      </c>
      <c r="K275" s="26">
        <f t="shared" si="87"/>
        <v>36</v>
      </c>
      <c r="L275" s="25">
        <v>7</v>
      </c>
      <c r="M275" s="25">
        <v>10</v>
      </c>
      <c r="N275" s="25">
        <v>11</v>
      </c>
      <c r="O275" s="26">
        <f t="shared" si="88"/>
        <v>28</v>
      </c>
      <c r="P275" s="102">
        <v>12</v>
      </c>
      <c r="Q275" s="102">
        <v>11</v>
      </c>
      <c r="R275" s="102">
        <v>32</v>
      </c>
      <c r="S275" s="57">
        <f t="shared" si="89"/>
        <v>55</v>
      </c>
      <c r="T275" s="26">
        <f t="shared" si="90"/>
        <v>150</v>
      </c>
    </row>
    <row r="276" spans="3:20" ht="15.75" x14ac:dyDescent="0.25">
      <c r="C276" s="4" t="s">
        <v>54</v>
      </c>
      <c r="D276" s="25">
        <v>2</v>
      </c>
      <c r="E276" s="25">
        <v>3</v>
      </c>
      <c r="F276" s="25">
        <v>2</v>
      </c>
      <c r="G276" s="26">
        <f t="shared" si="86"/>
        <v>7</v>
      </c>
      <c r="H276" s="20">
        <v>3</v>
      </c>
      <c r="I276" s="25">
        <v>6</v>
      </c>
      <c r="J276" s="29">
        <v>2</v>
      </c>
      <c r="K276" s="26">
        <f t="shared" si="87"/>
        <v>11</v>
      </c>
      <c r="L276" s="25">
        <v>1</v>
      </c>
      <c r="M276" s="25">
        <v>1</v>
      </c>
      <c r="N276" s="25">
        <v>5</v>
      </c>
      <c r="O276" s="26">
        <f t="shared" si="88"/>
        <v>7</v>
      </c>
      <c r="P276" s="61">
        <v>4</v>
      </c>
      <c r="Q276" s="61">
        <v>2</v>
      </c>
      <c r="R276" s="61">
        <v>8</v>
      </c>
      <c r="S276" s="57">
        <f t="shared" si="89"/>
        <v>14</v>
      </c>
      <c r="T276" s="26">
        <f t="shared" si="90"/>
        <v>39</v>
      </c>
    </row>
    <row r="277" spans="3:20" ht="15.75" x14ac:dyDescent="0.25">
      <c r="C277" s="4" t="s">
        <v>57</v>
      </c>
      <c r="D277" s="25">
        <v>5</v>
      </c>
      <c r="E277" s="25">
        <v>37</v>
      </c>
      <c r="F277" s="25">
        <v>10</v>
      </c>
      <c r="G277" s="26">
        <f t="shared" si="86"/>
        <v>52</v>
      </c>
      <c r="H277" s="27">
        <v>70</v>
      </c>
      <c r="I277" s="27">
        <v>55</v>
      </c>
      <c r="J277" s="28">
        <v>32</v>
      </c>
      <c r="K277" s="26">
        <f t="shared" si="87"/>
        <v>157</v>
      </c>
      <c r="L277" s="25">
        <v>49</v>
      </c>
      <c r="M277" s="25">
        <v>48</v>
      </c>
      <c r="N277" s="25">
        <v>40</v>
      </c>
      <c r="O277" s="26">
        <f t="shared" si="88"/>
        <v>137</v>
      </c>
      <c r="P277" s="102">
        <v>44</v>
      </c>
      <c r="Q277" s="102">
        <v>44</v>
      </c>
      <c r="R277" s="102">
        <v>33</v>
      </c>
      <c r="S277" s="57">
        <f t="shared" si="89"/>
        <v>121</v>
      </c>
      <c r="T277" s="26">
        <f t="shared" si="90"/>
        <v>467</v>
      </c>
    </row>
    <row r="278" spans="3:20" ht="15.75" x14ac:dyDescent="0.25">
      <c r="C278" s="4" t="s">
        <v>58</v>
      </c>
      <c r="D278" s="25">
        <v>28</v>
      </c>
      <c r="E278" s="25">
        <v>26</v>
      </c>
      <c r="F278" s="25">
        <v>65</v>
      </c>
      <c r="G278" s="26">
        <f t="shared" si="86"/>
        <v>119</v>
      </c>
      <c r="H278" s="27">
        <v>92</v>
      </c>
      <c r="I278" s="27">
        <v>87</v>
      </c>
      <c r="J278" s="28">
        <v>62</v>
      </c>
      <c r="K278" s="26">
        <f t="shared" si="87"/>
        <v>241</v>
      </c>
      <c r="L278" s="25">
        <v>66</v>
      </c>
      <c r="M278" s="25">
        <v>78</v>
      </c>
      <c r="N278" s="25">
        <v>61</v>
      </c>
      <c r="O278" s="26">
        <f t="shared" si="88"/>
        <v>205</v>
      </c>
      <c r="P278" s="102">
        <v>62</v>
      </c>
      <c r="Q278" s="102">
        <v>36</v>
      </c>
      <c r="R278" s="102">
        <v>50</v>
      </c>
      <c r="S278" s="57">
        <f>SUM(P278:R278)</f>
        <v>148</v>
      </c>
      <c r="T278" s="26">
        <f t="shared" si="90"/>
        <v>713</v>
      </c>
    </row>
    <row r="279" spans="3:20" ht="15.75" x14ac:dyDescent="0.25">
      <c r="C279" s="4" t="s">
        <v>71</v>
      </c>
      <c r="D279" s="25"/>
      <c r="E279" s="25"/>
      <c r="F279" s="25"/>
      <c r="G279" s="26"/>
      <c r="H279" s="27"/>
      <c r="I279" s="27"/>
      <c r="J279" s="28"/>
      <c r="K279" s="26"/>
      <c r="L279" s="25">
        <v>14</v>
      </c>
      <c r="M279" s="25">
        <v>10</v>
      </c>
      <c r="N279" s="25">
        <v>19</v>
      </c>
      <c r="O279" s="26">
        <f>SUM(L279:N279)</f>
        <v>43</v>
      </c>
      <c r="P279" s="102">
        <v>10</v>
      </c>
      <c r="Q279" s="102">
        <v>6</v>
      </c>
      <c r="R279" s="102">
        <v>9</v>
      </c>
      <c r="S279" s="57">
        <f t="shared" ref="S279:S280" si="91">SUM(P279:R279)</f>
        <v>25</v>
      </c>
      <c r="T279" s="26">
        <f t="shared" si="90"/>
        <v>68</v>
      </c>
    </row>
    <row r="280" spans="3:20" ht="15.75" x14ac:dyDescent="0.25">
      <c r="C280" s="4" t="s">
        <v>56</v>
      </c>
      <c r="D280" s="25"/>
      <c r="E280" s="25"/>
      <c r="F280" s="25"/>
      <c r="G280" s="26"/>
      <c r="H280" s="27"/>
      <c r="I280" s="27"/>
      <c r="J280" s="28"/>
      <c r="K280" s="26"/>
      <c r="L280" s="25">
        <v>1</v>
      </c>
      <c r="M280" s="25">
        <v>0</v>
      </c>
      <c r="N280" s="25">
        <v>0</v>
      </c>
      <c r="O280" s="26">
        <f>SUM(L280:N280)</f>
        <v>1</v>
      </c>
      <c r="P280" s="102">
        <v>0</v>
      </c>
      <c r="Q280" s="102">
        <v>0</v>
      </c>
      <c r="R280" s="102">
        <v>0</v>
      </c>
      <c r="S280" s="57">
        <f t="shared" si="91"/>
        <v>0</v>
      </c>
      <c r="T280" s="26">
        <f t="shared" si="90"/>
        <v>1</v>
      </c>
    </row>
    <row r="281" spans="3:20" ht="15.75" x14ac:dyDescent="0.25">
      <c r="C281" s="41" t="s">
        <v>59</v>
      </c>
      <c r="D281" s="25">
        <f t="shared" ref="D281:K281" si="92">SUM(D266:D278)</f>
        <v>1260</v>
      </c>
      <c r="E281" s="25">
        <f t="shared" si="92"/>
        <v>967</v>
      </c>
      <c r="F281" s="25">
        <f t="shared" si="92"/>
        <v>998</v>
      </c>
      <c r="G281" s="26">
        <f t="shared" si="92"/>
        <v>3225</v>
      </c>
      <c r="H281" s="25">
        <f t="shared" si="92"/>
        <v>823</v>
      </c>
      <c r="I281" s="25">
        <f t="shared" si="92"/>
        <v>782</v>
      </c>
      <c r="J281" s="25">
        <f t="shared" si="92"/>
        <v>705</v>
      </c>
      <c r="K281" s="26">
        <f t="shared" si="92"/>
        <v>2310</v>
      </c>
      <c r="L281" s="25">
        <f t="shared" ref="L281:T281" si="93">SUM(L266:L280)</f>
        <v>838</v>
      </c>
      <c r="M281" s="25">
        <f t="shared" si="93"/>
        <v>761</v>
      </c>
      <c r="N281" s="25">
        <f t="shared" si="93"/>
        <v>758</v>
      </c>
      <c r="O281" s="26">
        <f t="shared" si="93"/>
        <v>2357</v>
      </c>
      <c r="P281" s="26">
        <f t="shared" si="93"/>
        <v>780</v>
      </c>
      <c r="Q281" s="26">
        <f t="shared" si="93"/>
        <v>632</v>
      </c>
      <c r="R281" s="26">
        <f t="shared" si="93"/>
        <v>1297</v>
      </c>
      <c r="S281" s="26">
        <f t="shared" si="93"/>
        <v>2709</v>
      </c>
      <c r="T281" s="26">
        <f t="shared" si="93"/>
        <v>10601</v>
      </c>
    </row>
    <row r="282" spans="3:20" ht="15.75" x14ac:dyDescent="0.25">
      <c r="C282" s="72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</row>
    <row r="283" spans="3:20" ht="14.25" customHeight="1" thickBot="1" x14ac:dyDescent="0.3">
      <c r="T283" s="7"/>
    </row>
    <row r="284" spans="3:20" ht="15.75" x14ac:dyDescent="0.25">
      <c r="C284" s="115" t="s">
        <v>79</v>
      </c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7"/>
    </row>
    <row r="285" spans="3:20" ht="15.75" x14ac:dyDescent="0.25">
      <c r="C285" s="107" t="s">
        <v>61</v>
      </c>
      <c r="D285" s="109" t="s">
        <v>2</v>
      </c>
      <c r="E285" s="109"/>
      <c r="F285" s="109"/>
      <c r="G285" s="109"/>
      <c r="H285" s="109" t="s">
        <v>3</v>
      </c>
      <c r="I285" s="109"/>
      <c r="J285" s="109"/>
      <c r="K285" s="109"/>
      <c r="L285" s="109" t="s">
        <v>4</v>
      </c>
      <c r="M285" s="109"/>
      <c r="N285" s="109"/>
      <c r="O285" s="109"/>
      <c r="P285" s="109" t="s">
        <v>5</v>
      </c>
      <c r="Q285" s="109"/>
      <c r="R285" s="109"/>
      <c r="S285" s="109"/>
      <c r="T285" s="110" t="s">
        <v>6</v>
      </c>
    </row>
    <row r="286" spans="3:20" ht="16.5" thickBot="1" x14ac:dyDescent="0.3">
      <c r="C286" s="108"/>
      <c r="D286" s="40" t="s">
        <v>7</v>
      </c>
      <c r="E286" s="40" t="s">
        <v>8</v>
      </c>
      <c r="F286" s="40" t="s">
        <v>9</v>
      </c>
      <c r="G286" s="40" t="s">
        <v>10</v>
      </c>
      <c r="H286" s="40" t="s">
        <v>11</v>
      </c>
      <c r="I286" s="40" t="s">
        <v>12</v>
      </c>
      <c r="J286" s="40" t="s">
        <v>13</v>
      </c>
      <c r="K286" s="40" t="s">
        <v>14</v>
      </c>
      <c r="L286" s="40" t="s">
        <v>15</v>
      </c>
      <c r="M286" s="40" t="s">
        <v>16</v>
      </c>
      <c r="N286" s="40" t="s">
        <v>17</v>
      </c>
      <c r="O286" s="40" t="s">
        <v>18</v>
      </c>
      <c r="P286" s="40" t="s">
        <v>19</v>
      </c>
      <c r="Q286" s="40" t="s">
        <v>20</v>
      </c>
      <c r="R286" s="40" t="s">
        <v>21</v>
      </c>
      <c r="S286" s="40" t="s">
        <v>22</v>
      </c>
      <c r="T286" s="111"/>
    </row>
    <row r="287" spans="3:20" ht="15.75" x14ac:dyDescent="0.25">
      <c r="C287" s="5" t="s">
        <v>23</v>
      </c>
      <c r="D287" s="25">
        <v>174</v>
      </c>
      <c r="E287" s="25">
        <v>164</v>
      </c>
      <c r="F287" s="25">
        <v>144</v>
      </c>
      <c r="G287" s="26">
        <f>+SUM(D287:F287)</f>
        <v>482</v>
      </c>
      <c r="H287" s="20">
        <v>145</v>
      </c>
      <c r="I287" s="20">
        <v>136</v>
      </c>
      <c r="J287" s="29">
        <v>157</v>
      </c>
      <c r="K287" s="26">
        <f>SUM(H287:J287)</f>
        <v>438</v>
      </c>
      <c r="L287" s="25">
        <v>168</v>
      </c>
      <c r="M287" s="25">
        <v>152</v>
      </c>
      <c r="N287" s="25">
        <v>132</v>
      </c>
      <c r="O287" s="26">
        <f>SUM(L287:N287)</f>
        <v>452</v>
      </c>
      <c r="P287" s="94">
        <v>168</v>
      </c>
      <c r="Q287" s="94">
        <v>141</v>
      </c>
      <c r="R287" s="94">
        <v>174</v>
      </c>
      <c r="S287" s="57">
        <f>SUM(P287:R287)</f>
        <v>483</v>
      </c>
      <c r="T287" s="26">
        <f>SUM(G287,O287,K287, S287)</f>
        <v>1855</v>
      </c>
    </row>
    <row r="288" spans="3:20" ht="15.75" x14ac:dyDescent="0.25">
      <c r="C288" s="4" t="s">
        <v>24</v>
      </c>
      <c r="D288" s="25">
        <v>145</v>
      </c>
      <c r="E288" s="25">
        <v>126</v>
      </c>
      <c r="F288" s="25">
        <v>122</v>
      </c>
      <c r="G288" s="26">
        <f t="shared" ref="G288:G298" si="94">+SUM(D288:F288)</f>
        <v>393</v>
      </c>
      <c r="H288" s="20">
        <v>146</v>
      </c>
      <c r="I288" s="20">
        <v>112</v>
      </c>
      <c r="J288" s="29">
        <v>104</v>
      </c>
      <c r="K288" s="26">
        <f t="shared" ref="K288:K298" si="95">SUM(H288:J288)</f>
        <v>362</v>
      </c>
      <c r="L288" s="25">
        <v>153</v>
      </c>
      <c r="M288" s="25">
        <v>158</v>
      </c>
      <c r="N288" s="25">
        <v>125</v>
      </c>
      <c r="O288" s="26">
        <f t="shared" ref="O288:O298" si="96">SUM(L288:N288)</f>
        <v>436</v>
      </c>
      <c r="P288" s="94">
        <v>145</v>
      </c>
      <c r="Q288" s="94">
        <v>124</v>
      </c>
      <c r="R288" s="94">
        <v>135</v>
      </c>
      <c r="S288" s="57">
        <f t="shared" ref="S288:S297" si="97">SUM(P288:R288)</f>
        <v>404</v>
      </c>
      <c r="T288" s="26">
        <f t="shared" ref="T288:T300" si="98">SUM(G288,O288,K288, S288)</f>
        <v>1595</v>
      </c>
    </row>
    <row r="289" spans="3:20" ht="15.75" x14ac:dyDescent="0.25">
      <c r="C289" s="4" t="s">
        <v>25</v>
      </c>
      <c r="D289" s="25">
        <v>1</v>
      </c>
      <c r="E289" s="25">
        <v>1</v>
      </c>
      <c r="F289" s="25">
        <v>3</v>
      </c>
      <c r="G289" s="26">
        <f t="shared" si="94"/>
        <v>5</v>
      </c>
      <c r="H289" s="79">
        <v>9</v>
      </c>
      <c r="I289" s="78">
        <v>3</v>
      </c>
      <c r="J289" s="91">
        <v>2</v>
      </c>
      <c r="K289" s="26">
        <f t="shared" si="95"/>
        <v>14</v>
      </c>
      <c r="L289" s="25">
        <v>9</v>
      </c>
      <c r="M289" s="25">
        <v>2</v>
      </c>
      <c r="N289" s="25">
        <v>0</v>
      </c>
      <c r="O289" s="26">
        <f t="shared" si="96"/>
        <v>11</v>
      </c>
      <c r="P289" s="94">
        <v>0</v>
      </c>
      <c r="Q289" s="94">
        <v>0</v>
      </c>
      <c r="R289" s="94">
        <v>0</v>
      </c>
      <c r="S289" s="57">
        <f t="shared" si="97"/>
        <v>0</v>
      </c>
      <c r="T289" s="26">
        <f t="shared" si="98"/>
        <v>30</v>
      </c>
    </row>
    <row r="290" spans="3:20" ht="15.75" x14ac:dyDescent="0.25">
      <c r="C290" s="4" t="s">
        <v>49</v>
      </c>
      <c r="D290" s="25">
        <v>525</v>
      </c>
      <c r="E290" s="25">
        <v>337</v>
      </c>
      <c r="F290" s="25">
        <v>308</v>
      </c>
      <c r="G290" s="26">
        <f>+SUM(D290:F290)</f>
        <v>1170</v>
      </c>
      <c r="H290" s="92">
        <v>4</v>
      </c>
      <c r="I290" s="92">
        <v>4</v>
      </c>
      <c r="J290" s="93">
        <v>5</v>
      </c>
      <c r="K290" s="26">
        <f>SUM(H290:J290)</f>
        <v>13</v>
      </c>
      <c r="L290" s="25">
        <v>8</v>
      </c>
      <c r="M290" s="25">
        <v>8</v>
      </c>
      <c r="N290" s="25">
        <v>3</v>
      </c>
      <c r="O290" s="26">
        <f t="shared" si="96"/>
        <v>19</v>
      </c>
      <c r="P290" s="94">
        <v>8</v>
      </c>
      <c r="Q290" s="94">
        <v>8</v>
      </c>
      <c r="R290" s="94">
        <v>5</v>
      </c>
      <c r="S290" s="57">
        <f t="shared" si="97"/>
        <v>21</v>
      </c>
      <c r="T290" s="26">
        <f t="shared" si="98"/>
        <v>1223</v>
      </c>
    </row>
    <row r="291" spans="3:20" ht="15.75" x14ac:dyDescent="0.25">
      <c r="C291" s="4" t="s">
        <v>26</v>
      </c>
      <c r="D291" s="25">
        <v>20</v>
      </c>
      <c r="E291" s="25">
        <v>12</v>
      </c>
      <c r="F291" s="25">
        <v>10</v>
      </c>
      <c r="G291" s="26">
        <f t="shared" si="94"/>
        <v>42</v>
      </c>
      <c r="H291" s="20">
        <v>24</v>
      </c>
      <c r="I291" s="20">
        <v>9</v>
      </c>
      <c r="J291" s="29">
        <v>7</v>
      </c>
      <c r="K291" s="26">
        <f t="shared" si="95"/>
        <v>40</v>
      </c>
      <c r="L291" s="25">
        <v>21</v>
      </c>
      <c r="M291" s="25">
        <v>19</v>
      </c>
      <c r="N291" s="25">
        <v>14</v>
      </c>
      <c r="O291" s="26">
        <f t="shared" si="96"/>
        <v>54</v>
      </c>
      <c r="P291" s="94">
        <v>20</v>
      </c>
      <c r="Q291" s="94">
        <v>11</v>
      </c>
      <c r="R291" s="94">
        <v>17</v>
      </c>
      <c r="S291" s="57">
        <f t="shared" si="97"/>
        <v>48</v>
      </c>
      <c r="T291" s="26">
        <f t="shared" si="98"/>
        <v>184</v>
      </c>
    </row>
    <row r="292" spans="3:20" ht="15.75" x14ac:dyDescent="0.25">
      <c r="C292" s="4" t="s">
        <v>50</v>
      </c>
      <c r="D292" s="25">
        <v>0</v>
      </c>
      <c r="E292" s="25">
        <v>0</v>
      </c>
      <c r="F292" s="25">
        <v>0</v>
      </c>
      <c r="G292" s="26">
        <f t="shared" si="94"/>
        <v>0</v>
      </c>
      <c r="H292" s="25">
        <v>0</v>
      </c>
      <c r="I292" s="25">
        <v>1</v>
      </c>
      <c r="J292" s="29">
        <v>0</v>
      </c>
      <c r="K292" s="26">
        <f t="shared" si="95"/>
        <v>1</v>
      </c>
      <c r="L292" s="25">
        <v>0</v>
      </c>
      <c r="M292" s="25">
        <v>0</v>
      </c>
      <c r="N292" s="25">
        <v>0</v>
      </c>
      <c r="O292" s="26">
        <f t="shared" si="96"/>
        <v>0</v>
      </c>
      <c r="P292" s="94">
        <v>3</v>
      </c>
      <c r="Q292" s="94">
        <v>0</v>
      </c>
      <c r="R292" s="94">
        <v>1</v>
      </c>
      <c r="S292" s="57">
        <f t="shared" si="97"/>
        <v>4</v>
      </c>
      <c r="T292" s="26">
        <f t="shared" si="98"/>
        <v>5</v>
      </c>
    </row>
    <row r="293" spans="3:20" ht="15.75" x14ac:dyDescent="0.25">
      <c r="C293" s="4" t="s">
        <v>51</v>
      </c>
      <c r="D293" s="25">
        <v>399</v>
      </c>
      <c r="E293" s="25">
        <v>252</v>
      </c>
      <c r="F293" s="25">
        <v>243</v>
      </c>
      <c r="G293" s="26">
        <f t="shared" si="94"/>
        <v>894</v>
      </c>
      <c r="H293" s="25">
        <v>273</v>
      </c>
      <c r="I293" s="27">
        <v>227</v>
      </c>
      <c r="J293" s="25">
        <v>219</v>
      </c>
      <c r="K293" s="26">
        <f t="shared" si="95"/>
        <v>719</v>
      </c>
      <c r="L293" s="25">
        <v>260</v>
      </c>
      <c r="M293" s="25">
        <v>217</v>
      </c>
      <c r="N293" s="25">
        <v>245</v>
      </c>
      <c r="O293" s="26">
        <f t="shared" si="96"/>
        <v>722</v>
      </c>
      <c r="P293" s="95">
        <v>282</v>
      </c>
      <c r="Q293" s="95">
        <v>216</v>
      </c>
      <c r="R293" s="95">
        <v>335</v>
      </c>
      <c r="S293" s="57">
        <f t="shared" si="97"/>
        <v>833</v>
      </c>
      <c r="T293" s="26">
        <f t="shared" si="98"/>
        <v>3168</v>
      </c>
    </row>
    <row r="294" spans="3:20" ht="15.75" x14ac:dyDescent="0.25">
      <c r="C294" s="4" t="s">
        <v>52</v>
      </c>
      <c r="D294" s="25">
        <v>106</v>
      </c>
      <c r="E294" s="25">
        <v>67</v>
      </c>
      <c r="F294" s="25">
        <v>57</v>
      </c>
      <c r="G294" s="26">
        <f t="shared" si="94"/>
        <v>230</v>
      </c>
      <c r="H294" s="27">
        <v>72</v>
      </c>
      <c r="I294" s="27">
        <v>60</v>
      </c>
      <c r="J294" s="25">
        <v>80</v>
      </c>
      <c r="K294" s="26">
        <f t="shared" si="95"/>
        <v>212</v>
      </c>
      <c r="L294" s="25">
        <v>72</v>
      </c>
      <c r="M294" s="25">
        <v>55</v>
      </c>
      <c r="N294" s="25">
        <v>86</v>
      </c>
      <c r="O294" s="26">
        <f t="shared" si="96"/>
        <v>213</v>
      </c>
      <c r="P294" s="95">
        <v>72</v>
      </c>
      <c r="Q294" s="95">
        <v>70</v>
      </c>
      <c r="R294" s="95">
        <v>63</v>
      </c>
      <c r="S294" s="57">
        <f t="shared" si="97"/>
        <v>205</v>
      </c>
      <c r="T294" s="26">
        <f t="shared" si="98"/>
        <v>860</v>
      </c>
    </row>
    <row r="295" spans="3:20" ht="15.75" x14ac:dyDescent="0.25">
      <c r="C295" s="4" t="s">
        <v>53</v>
      </c>
      <c r="D295" s="25">
        <v>6</v>
      </c>
      <c r="E295" s="25">
        <v>11</v>
      </c>
      <c r="F295" s="25">
        <v>2</v>
      </c>
      <c r="G295" s="26">
        <f t="shared" si="94"/>
        <v>19</v>
      </c>
      <c r="H295" s="20">
        <v>7</v>
      </c>
      <c r="I295" s="20">
        <v>4</v>
      </c>
      <c r="J295" s="25">
        <v>8</v>
      </c>
      <c r="K295" s="26">
        <f t="shared" si="95"/>
        <v>19</v>
      </c>
      <c r="L295" s="25">
        <v>7</v>
      </c>
      <c r="M295" s="25">
        <v>6</v>
      </c>
      <c r="N295" s="25">
        <v>6</v>
      </c>
      <c r="O295" s="26">
        <f t="shared" si="96"/>
        <v>19</v>
      </c>
      <c r="P295" s="94">
        <v>6</v>
      </c>
      <c r="Q295" s="94">
        <v>3</v>
      </c>
      <c r="R295" s="94">
        <v>5</v>
      </c>
      <c r="S295" s="57">
        <f t="shared" si="97"/>
        <v>14</v>
      </c>
      <c r="T295" s="26">
        <f t="shared" si="98"/>
        <v>71</v>
      </c>
    </row>
    <row r="296" spans="3:20" ht="15.75" x14ac:dyDescent="0.25">
      <c r="C296" s="4" t="s">
        <v>54</v>
      </c>
      <c r="D296" s="25">
        <v>7</v>
      </c>
      <c r="E296" s="25">
        <v>5</v>
      </c>
      <c r="F296" s="25">
        <v>1</v>
      </c>
      <c r="G296" s="26">
        <f t="shared" si="94"/>
        <v>13</v>
      </c>
      <c r="H296" s="27">
        <v>2</v>
      </c>
      <c r="I296" s="27">
        <v>3</v>
      </c>
      <c r="J296" s="25">
        <v>5</v>
      </c>
      <c r="K296" s="26">
        <f t="shared" si="95"/>
        <v>10</v>
      </c>
      <c r="L296" s="25">
        <v>3</v>
      </c>
      <c r="M296" s="25">
        <v>7</v>
      </c>
      <c r="N296" s="25">
        <v>3</v>
      </c>
      <c r="O296" s="26">
        <f t="shared" si="96"/>
        <v>13</v>
      </c>
      <c r="P296" s="95">
        <v>2</v>
      </c>
      <c r="Q296" s="95">
        <v>3</v>
      </c>
      <c r="R296" s="95">
        <v>6</v>
      </c>
      <c r="S296" s="57">
        <f t="shared" si="97"/>
        <v>11</v>
      </c>
      <c r="T296" s="26">
        <f t="shared" si="98"/>
        <v>47</v>
      </c>
    </row>
    <row r="297" spans="3:20" ht="15.75" x14ac:dyDescent="0.25">
      <c r="C297" s="4" t="s">
        <v>57</v>
      </c>
      <c r="D297" s="25">
        <v>7</v>
      </c>
      <c r="E297" s="25">
        <v>11</v>
      </c>
      <c r="F297" s="25">
        <v>26</v>
      </c>
      <c r="G297" s="26">
        <f t="shared" si="94"/>
        <v>44</v>
      </c>
      <c r="H297" s="20">
        <v>49</v>
      </c>
      <c r="I297" s="20">
        <v>37</v>
      </c>
      <c r="J297" s="25">
        <v>30</v>
      </c>
      <c r="K297" s="26">
        <f t="shared" si="95"/>
        <v>116</v>
      </c>
      <c r="L297" s="25">
        <v>43</v>
      </c>
      <c r="M297" s="25">
        <v>39</v>
      </c>
      <c r="N297" s="25">
        <v>34</v>
      </c>
      <c r="O297" s="26">
        <f t="shared" si="96"/>
        <v>116</v>
      </c>
      <c r="P297" s="95">
        <v>46</v>
      </c>
      <c r="Q297" s="57">
        <v>30</v>
      </c>
      <c r="R297" s="57">
        <v>28</v>
      </c>
      <c r="S297" s="57">
        <f t="shared" si="97"/>
        <v>104</v>
      </c>
      <c r="T297" s="26">
        <f t="shared" si="98"/>
        <v>380</v>
      </c>
    </row>
    <row r="298" spans="3:20" ht="15.75" x14ac:dyDescent="0.25">
      <c r="C298" s="4" t="s">
        <v>58</v>
      </c>
      <c r="D298" s="25">
        <v>62</v>
      </c>
      <c r="E298" s="25">
        <v>41</v>
      </c>
      <c r="F298" s="25">
        <v>53</v>
      </c>
      <c r="G298" s="26">
        <f t="shared" si="94"/>
        <v>156</v>
      </c>
      <c r="H298" s="27">
        <v>117</v>
      </c>
      <c r="I298" s="27">
        <v>110</v>
      </c>
      <c r="J298" s="25">
        <v>75</v>
      </c>
      <c r="K298" s="26">
        <f t="shared" si="95"/>
        <v>302</v>
      </c>
      <c r="L298" s="25">
        <v>90</v>
      </c>
      <c r="M298" s="25">
        <v>88</v>
      </c>
      <c r="N298" s="25">
        <v>97</v>
      </c>
      <c r="O298" s="26">
        <f t="shared" si="96"/>
        <v>275</v>
      </c>
      <c r="P298" s="95">
        <v>85</v>
      </c>
      <c r="Q298" s="58">
        <v>80</v>
      </c>
      <c r="R298" s="58">
        <v>87</v>
      </c>
      <c r="S298" s="58">
        <f>SUM(P298:R298)</f>
        <v>252</v>
      </c>
      <c r="T298" s="26">
        <f t="shared" si="98"/>
        <v>985</v>
      </c>
    </row>
    <row r="299" spans="3:20" ht="15.75" x14ac:dyDescent="0.25">
      <c r="C299" s="4" t="s">
        <v>71</v>
      </c>
      <c r="D299" s="25"/>
      <c r="E299" s="25"/>
      <c r="F299" s="25"/>
      <c r="G299" s="26"/>
      <c r="H299" s="27"/>
      <c r="I299" s="27"/>
      <c r="J299" s="25"/>
      <c r="K299" s="26"/>
      <c r="L299" s="25">
        <v>15</v>
      </c>
      <c r="M299" s="25">
        <v>12</v>
      </c>
      <c r="N299" s="25">
        <v>15</v>
      </c>
      <c r="O299" s="26">
        <f>SUM(L299:N299)</f>
        <v>42</v>
      </c>
      <c r="P299" s="94">
        <v>14</v>
      </c>
      <c r="Q299" s="58">
        <v>5</v>
      </c>
      <c r="R299" s="58">
        <v>8</v>
      </c>
      <c r="S299" s="58">
        <f t="shared" ref="S299:S300" si="99">SUM(P299:R299)</f>
        <v>27</v>
      </c>
      <c r="T299" s="26">
        <f t="shared" si="98"/>
        <v>69</v>
      </c>
    </row>
    <row r="300" spans="3:20" ht="15.75" x14ac:dyDescent="0.25">
      <c r="C300" s="4" t="s">
        <v>56</v>
      </c>
      <c r="D300" s="25"/>
      <c r="E300" s="25"/>
      <c r="F300" s="25"/>
      <c r="G300" s="26"/>
      <c r="H300" s="27"/>
      <c r="I300" s="27"/>
      <c r="J300" s="25"/>
      <c r="K300" s="26"/>
      <c r="L300" s="25">
        <v>0</v>
      </c>
      <c r="M300" s="25">
        <v>1</v>
      </c>
      <c r="N300" s="25">
        <v>0</v>
      </c>
      <c r="O300" s="26">
        <f>SUM(L300:N300)</f>
        <v>1</v>
      </c>
      <c r="P300" s="95">
        <v>1</v>
      </c>
      <c r="Q300" s="58">
        <v>1</v>
      </c>
      <c r="R300" s="58">
        <v>0</v>
      </c>
      <c r="S300" s="58">
        <f t="shared" si="99"/>
        <v>2</v>
      </c>
      <c r="T300" s="26">
        <f t="shared" si="98"/>
        <v>3</v>
      </c>
    </row>
    <row r="301" spans="3:20" ht="15.75" x14ac:dyDescent="0.25">
      <c r="C301" s="41" t="s">
        <v>59</v>
      </c>
      <c r="D301" s="25">
        <f t="shared" ref="D301:K301" si="100">SUM(D287:D298)</f>
        <v>1452</v>
      </c>
      <c r="E301" s="25">
        <f t="shared" si="100"/>
        <v>1027</v>
      </c>
      <c r="F301" s="25">
        <f t="shared" si="100"/>
        <v>969</v>
      </c>
      <c r="G301" s="26">
        <f t="shared" si="100"/>
        <v>3448</v>
      </c>
      <c r="H301" s="25">
        <f t="shared" si="100"/>
        <v>848</v>
      </c>
      <c r="I301" s="25">
        <f t="shared" si="100"/>
        <v>706</v>
      </c>
      <c r="J301" s="25">
        <f t="shared" si="100"/>
        <v>692</v>
      </c>
      <c r="K301" s="26">
        <f t="shared" si="100"/>
        <v>2246</v>
      </c>
      <c r="L301" s="25">
        <f>SUM(L287:L300)</f>
        <v>849</v>
      </c>
      <c r="M301" s="25">
        <f>SUM(M288:M300)</f>
        <v>612</v>
      </c>
      <c r="N301" s="25">
        <f t="shared" ref="N301:T301" si="101">SUM(N287:N300)</f>
        <v>760</v>
      </c>
      <c r="O301" s="26">
        <f t="shared" si="101"/>
        <v>2373</v>
      </c>
      <c r="P301" s="26">
        <f t="shared" si="101"/>
        <v>852</v>
      </c>
      <c r="Q301" s="26">
        <f t="shared" si="101"/>
        <v>692</v>
      </c>
      <c r="R301" s="26">
        <f t="shared" si="101"/>
        <v>864</v>
      </c>
      <c r="S301" s="26">
        <f t="shared" si="101"/>
        <v>2408</v>
      </c>
      <c r="T301" s="26">
        <f t="shared" si="101"/>
        <v>10475</v>
      </c>
    </row>
    <row r="302" spans="3:20" ht="15.75" x14ac:dyDescent="0.25">
      <c r="C302" s="72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</row>
    <row r="303" spans="3:20" ht="15.75" thickBot="1" x14ac:dyDescent="0.3">
      <c r="T303" s="7"/>
    </row>
    <row r="304" spans="3:20" ht="15.75" x14ac:dyDescent="0.25">
      <c r="C304" s="112" t="s">
        <v>80</v>
      </c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4"/>
    </row>
    <row r="305" spans="3:20" ht="15.75" x14ac:dyDescent="0.25">
      <c r="C305" s="107" t="s">
        <v>61</v>
      </c>
      <c r="D305" s="109" t="s">
        <v>2</v>
      </c>
      <c r="E305" s="109"/>
      <c r="F305" s="109"/>
      <c r="G305" s="109"/>
      <c r="H305" s="109" t="s">
        <v>3</v>
      </c>
      <c r="I305" s="109"/>
      <c r="J305" s="109"/>
      <c r="K305" s="109"/>
      <c r="L305" s="109" t="s">
        <v>4</v>
      </c>
      <c r="M305" s="109"/>
      <c r="N305" s="109"/>
      <c r="O305" s="109"/>
      <c r="P305" s="109" t="s">
        <v>5</v>
      </c>
      <c r="Q305" s="109"/>
      <c r="R305" s="109"/>
      <c r="S305" s="109"/>
      <c r="T305" s="110" t="s">
        <v>6</v>
      </c>
    </row>
    <row r="306" spans="3:20" ht="16.5" thickBot="1" x14ac:dyDescent="0.3">
      <c r="C306" s="108"/>
      <c r="D306" s="40" t="s">
        <v>7</v>
      </c>
      <c r="E306" s="40" t="s">
        <v>8</v>
      </c>
      <c r="F306" s="40" t="s">
        <v>9</v>
      </c>
      <c r="G306" s="40" t="s">
        <v>10</v>
      </c>
      <c r="H306" s="40" t="s">
        <v>11</v>
      </c>
      <c r="I306" s="40" t="s">
        <v>12</v>
      </c>
      <c r="J306" s="40" t="s">
        <v>13</v>
      </c>
      <c r="K306" s="40" t="s">
        <v>14</v>
      </c>
      <c r="L306" s="40" t="s">
        <v>15</v>
      </c>
      <c r="M306" s="40" t="s">
        <v>16</v>
      </c>
      <c r="N306" s="40" t="s">
        <v>17</v>
      </c>
      <c r="O306" s="40" t="s">
        <v>18</v>
      </c>
      <c r="P306" s="40" t="s">
        <v>19</v>
      </c>
      <c r="Q306" s="40" t="s">
        <v>20</v>
      </c>
      <c r="R306" s="40" t="s">
        <v>21</v>
      </c>
      <c r="S306" s="40" t="s">
        <v>22</v>
      </c>
      <c r="T306" s="111"/>
    </row>
    <row r="307" spans="3:20" ht="15.75" x14ac:dyDescent="0.25">
      <c r="C307" s="5" t="s">
        <v>23</v>
      </c>
      <c r="D307" s="25">
        <v>341</v>
      </c>
      <c r="E307" s="25">
        <v>323</v>
      </c>
      <c r="F307" s="25">
        <v>320</v>
      </c>
      <c r="G307" s="26">
        <f>+SUM(D307:F307)</f>
        <v>984</v>
      </c>
      <c r="H307" s="20">
        <v>291</v>
      </c>
      <c r="I307" s="20">
        <v>324</v>
      </c>
      <c r="J307" s="25">
        <v>297</v>
      </c>
      <c r="K307" s="26">
        <f>SUM(H307:J307)</f>
        <v>912</v>
      </c>
      <c r="L307" s="25">
        <v>317</v>
      </c>
      <c r="M307" s="25">
        <v>311</v>
      </c>
      <c r="N307" s="25">
        <v>278</v>
      </c>
      <c r="O307" s="26">
        <f>SUM(L307:N307)</f>
        <v>906</v>
      </c>
      <c r="P307" s="61">
        <v>296</v>
      </c>
      <c r="Q307" s="61">
        <v>225</v>
      </c>
      <c r="R307" s="61">
        <v>181</v>
      </c>
      <c r="S307" s="57">
        <f>SUM(P307:R307)</f>
        <v>702</v>
      </c>
      <c r="T307" s="26">
        <f>SUM(G307,O307,K307, S307)</f>
        <v>3504</v>
      </c>
    </row>
    <row r="308" spans="3:20" ht="15.75" x14ac:dyDescent="0.25">
      <c r="C308" s="4" t="s">
        <v>24</v>
      </c>
      <c r="D308" s="25">
        <v>234</v>
      </c>
      <c r="E308" s="25">
        <v>241</v>
      </c>
      <c r="F308" s="25">
        <v>235</v>
      </c>
      <c r="G308" s="26">
        <f t="shared" ref="G308:G318" si="102">+SUM(D308:F308)</f>
        <v>710</v>
      </c>
      <c r="H308" s="20">
        <v>285</v>
      </c>
      <c r="I308" s="20">
        <v>230</v>
      </c>
      <c r="J308" s="25">
        <v>239</v>
      </c>
      <c r="K308" s="26">
        <f t="shared" ref="K308:K318" si="103">SUM(H308:J308)</f>
        <v>754</v>
      </c>
      <c r="L308" s="25">
        <v>307</v>
      </c>
      <c r="M308" s="25">
        <v>267</v>
      </c>
      <c r="N308" s="25">
        <v>225</v>
      </c>
      <c r="O308" s="26">
        <f t="shared" ref="O308:O318" si="104">SUM(L308:N308)</f>
        <v>799</v>
      </c>
      <c r="P308" s="61">
        <v>226</v>
      </c>
      <c r="Q308" s="61">
        <v>196</v>
      </c>
      <c r="R308" s="61">
        <v>247</v>
      </c>
      <c r="S308" s="57">
        <f t="shared" ref="S308:S320" si="105">SUM(P308:R308)</f>
        <v>669</v>
      </c>
      <c r="T308" s="26">
        <f t="shared" ref="T308:T320" si="106">SUM(G308,O308,K308, S308)</f>
        <v>2932</v>
      </c>
    </row>
    <row r="309" spans="3:20" ht="15.75" x14ac:dyDescent="0.25">
      <c r="C309" s="4" t="s">
        <v>25</v>
      </c>
      <c r="D309" s="25">
        <v>4</v>
      </c>
      <c r="E309" s="25">
        <v>8</v>
      </c>
      <c r="F309" s="25">
        <v>13</v>
      </c>
      <c r="G309" s="26">
        <f t="shared" si="102"/>
        <v>25</v>
      </c>
      <c r="H309" s="79">
        <v>4</v>
      </c>
      <c r="I309" s="79">
        <v>6</v>
      </c>
      <c r="J309" s="78">
        <v>4</v>
      </c>
      <c r="K309" s="26">
        <f t="shared" si="103"/>
        <v>14</v>
      </c>
      <c r="L309" s="25">
        <v>5</v>
      </c>
      <c r="M309" s="25">
        <v>5</v>
      </c>
      <c r="N309" s="25">
        <v>2</v>
      </c>
      <c r="O309" s="26">
        <f t="shared" si="104"/>
        <v>12</v>
      </c>
      <c r="P309" s="61">
        <v>1</v>
      </c>
      <c r="Q309" s="61">
        <v>6</v>
      </c>
      <c r="R309" s="61">
        <v>2</v>
      </c>
      <c r="S309" s="57">
        <f t="shared" si="105"/>
        <v>9</v>
      </c>
      <c r="T309" s="26">
        <f t="shared" si="106"/>
        <v>60</v>
      </c>
    </row>
    <row r="310" spans="3:20" ht="15.75" x14ac:dyDescent="0.25">
      <c r="C310" s="4" t="s">
        <v>49</v>
      </c>
      <c r="D310" s="25">
        <v>580</v>
      </c>
      <c r="E310" s="25">
        <v>469</v>
      </c>
      <c r="F310" s="25">
        <v>507</v>
      </c>
      <c r="G310" s="26">
        <f>+SUM(D310:F310)</f>
        <v>1556</v>
      </c>
      <c r="H310" s="92">
        <v>10</v>
      </c>
      <c r="I310" s="92">
        <v>6</v>
      </c>
      <c r="J310" s="92">
        <v>5</v>
      </c>
      <c r="K310" s="26">
        <f>SUM(H310:J310)</f>
        <v>21</v>
      </c>
      <c r="L310" s="25">
        <v>9</v>
      </c>
      <c r="M310" s="25">
        <v>7</v>
      </c>
      <c r="N310" s="25">
        <v>3</v>
      </c>
      <c r="O310" s="26">
        <f t="shared" si="104"/>
        <v>19</v>
      </c>
      <c r="P310" s="61">
        <v>3</v>
      </c>
      <c r="Q310" s="61">
        <v>4</v>
      </c>
      <c r="R310" s="61">
        <v>8</v>
      </c>
      <c r="S310" s="57">
        <f t="shared" si="105"/>
        <v>15</v>
      </c>
      <c r="T310" s="26">
        <f t="shared" si="106"/>
        <v>1611</v>
      </c>
    </row>
    <row r="311" spans="3:20" ht="15.75" x14ac:dyDescent="0.25">
      <c r="C311" s="4" t="s">
        <v>26</v>
      </c>
      <c r="D311" s="25">
        <v>31</v>
      </c>
      <c r="E311" s="25">
        <v>18</v>
      </c>
      <c r="F311" s="25">
        <v>30</v>
      </c>
      <c r="G311" s="26">
        <f t="shared" si="102"/>
        <v>79</v>
      </c>
      <c r="H311" s="20">
        <v>24</v>
      </c>
      <c r="I311" s="20">
        <v>20</v>
      </c>
      <c r="J311" s="25">
        <v>21</v>
      </c>
      <c r="K311" s="26">
        <f t="shared" si="103"/>
        <v>65</v>
      </c>
      <c r="L311" s="25">
        <v>28</v>
      </c>
      <c r="M311" s="25">
        <v>13</v>
      </c>
      <c r="N311" s="25">
        <v>21</v>
      </c>
      <c r="O311" s="26">
        <f t="shared" si="104"/>
        <v>62</v>
      </c>
      <c r="P311" s="61">
        <v>30</v>
      </c>
      <c r="Q311" s="61">
        <v>25</v>
      </c>
      <c r="R311" s="61">
        <v>22</v>
      </c>
      <c r="S311" s="57">
        <f t="shared" si="105"/>
        <v>77</v>
      </c>
      <c r="T311" s="26">
        <f t="shared" si="106"/>
        <v>283</v>
      </c>
    </row>
    <row r="312" spans="3:20" ht="15.75" x14ac:dyDescent="0.25">
      <c r="C312" s="4" t="s">
        <v>50</v>
      </c>
      <c r="D312" s="25">
        <v>6</v>
      </c>
      <c r="E312" s="25">
        <v>0</v>
      </c>
      <c r="F312" s="25">
        <v>1</v>
      </c>
      <c r="G312" s="26">
        <f t="shared" si="102"/>
        <v>7</v>
      </c>
      <c r="H312" s="25">
        <v>2</v>
      </c>
      <c r="I312" s="20">
        <v>0</v>
      </c>
      <c r="J312" s="25">
        <v>1</v>
      </c>
      <c r="K312" s="26">
        <f t="shared" si="103"/>
        <v>3</v>
      </c>
      <c r="L312" s="25">
        <v>0</v>
      </c>
      <c r="M312" s="25">
        <v>1</v>
      </c>
      <c r="N312" s="25">
        <v>2</v>
      </c>
      <c r="O312" s="26">
        <f t="shared" si="104"/>
        <v>3</v>
      </c>
      <c r="P312" s="61">
        <v>3</v>
      </c>
      <c r="Q312" s="61">
        <v>0</v>
      </c>
      <c r="R312" s="61">
        <v>1</v>
      </c>
      <c r="S312" s="57">
        <f t="shared" si="105"/>
        <v>4</v>
      </c>
      <c r="T312" s="26">
        <f t="shared" si="106"/>
        <v>17</v>
      </c>
    </row>
    <row r="313" spans="3:20" ht="15.75" x14ac:dyDescent="0.25">
      <c r="C313" s="4" t="s">
        <v>51</v>
      </c>
      <c r="D313" s="25">
        <v>470</v>
      </c>
      <c r="E313" s="25">
        <v>376</v>
      </c>
      <c r="F313" s="25">
        <v>400</v>
      </c>
      <c r="G313" s="26">
        <f>+SUM(D313:F313)</f>
        <v>1246</v>
      </c>
      <c r="H313" s="27">
        <v>426</v>
      </c>
      <c r="I313" s="27">
        <v>359</v>
      </c>
      <c r="J313" s="27">
        <v>354</v>
      </c>
      <c r="K313" s="26">
        <f t="shared" si="103"/>
        <v>1139</v>
      </c>
      <c r="L313" s="25">
        <v>425</v>
      </c>
      <c r="M313" s="25">
        <v>358</v>
      </c>
      <c r="N313" s="25">
        <v>378</v>
      </c>
      <c r="O313" s="26">
        <f t="shared" si="104"/>
        <v>1161</v>
      </c>
      <c r="P313" s="61">
        <v>391</v>
      </c>
      <c r="Q313" s="61">
        <v>299</v>
      </c>
      <c r="R313" s="61">
        <v>364</v>
      </c>
      <c r="S313" s="57">
        <f t="shared" si="105"/>
        <v>1054</v>
      </c>
      <c r="T313" s="26">
        <f t="shared" si="106"/>
        <v>4600</v>
      </c>
    </row>
    <row r="314" spans="3:20" ht="15.75" x14ac:dyDescent="0.25">
      <c r="C314" s="4" t="s">
        <v>52</v>
      </c>
      <c r="D314" s="25">
        <v>79</v>
      </c>
      <c r="E314" s="25">
        <v>74</v>
      </c>
      <c r="F314" s="25">
        <v>76</v>
      </c>
      <c r="G314" s="26">
        <f t="shared" si="102"/>
        <v>229</v>
      </c>
      <c r="H314" s="27">
        <v>76</v>
      </c>
      <c r="I314" s="27">
        <v>55</v>
      </c>
      <c r="J314" s="27">
        <v>50</v>
      </c>
      <c r="K314" s="26">
        <f t="shared" si="103"/>
        <v>181</v>
      </c>
      <c r="L314" s="25">
        <v>78</v>
      </c>
      <c r="M314" s="25">
        <v>57</v>
      </c>
      <c r="N314" s="25">
        <v>54</v>
      </c>
      <c r="O314" s="26">
        <f t="shared" si="104"/>
        <v>189</v>
      </c>
      <c r="P314" s="102">
        <v>61</v>
      </c>
      <c r="Q314" s="102">
        <v>66</v>
      </c>
      <c r="R314" s="102">
        <v>58</v>
      </c>
      <c r="S314" s="57">
        <f t="shared" si="105"/>
        <v>185</v>
      </c>
      <c r="T314" s="26">
        <f t="shared" si="106"/>
        <v>784</v>
      </c>
    </row>
    <row r="315" spans="3:20" ht="15.75" x14ac:dyDescent="0.25">
      <c r="C315" s="4" t="s">
        <v>53</v>
      </c>
      <c r="D315" s="25">
        <v>14</v>
      </c>
      <c r="E315" s="25">
        <v>8</v>
      </c>
      <c r="F315" s="25">
        <v>9</v>
      </c>
      <c r="G315" s="26">
        <f t="shared" si="102"/>
        <v>31</v>
      </c>
      <c r="H315" s="20">
        <v>5</v>
      </c>
      <c r="I315" s="20">
        <v>3</v>
      </c>
      <c r="J315" s="20">
        <v>7</v>
      </c>
      <c r="K315" s="26">
        <f t="shared" si="103"/>
        <v>15</v>
      </c>
      <c r="L315" s="25">
        <v>13</v>
      </c>
      <c r="M315" s="25">
        <v>7</v>
      </c>
      <c r="N315" s="25">
        <v>7</v>
      </c>
      <c r="O315" s="26">
        <f t="shared" si="104"/>
        <v>27</v>
      </c>
      <c r="P315" s="61">
        <v>9</v>
      </c>
      <c r="Q315" s="61">
        <v>5</v>
      </c>
      <c r="R315" s="61">
        <v>8</v>
      </c>
      <c r="S315" s="57">
        <f t="shared" si="105"/>
        <v>22</v>
      </c>
      <c r="T315" s="26">
        <f t="shared" si="106"/>
        <v>95</v>
      </c>
    </row>
    <row r="316" spans="3:20" ht="15.75" x14ac:dyDescent="0.25">
      <c r="C316" s="4" t="s">
        <v>54</v>
      </c>
      <c r="D316" s="25">
        <v>2</v>
      </c>
      <c r="E316" s="25">
        <v>5</v>
      </c>
      <c r="F316" s="25">
        <v>7</v>
      </c>
      <c r="G316" s="26">
        <f t="shared" si="102"/>
        <v>14</v>
      </c>
      <c r="H316" s="27">
        <v>1</v>
      </c>
      <c r="I316" s="27">
        <v>3</v>
      </c>
      <c r="J316" s="27">
        <v>5</v>
      </c>
      <c r="K316" s="26">
        <f t="shared" si="103"/>
        <v>9</v>
      </c>
      <c r="L316" s="25">
        <v>3</v>
      </c>
      <c r="M316" s="25">
        <v>2</v>
      </c>
      <c r="N316" s="25">
        <v>2</v>
      </c>
      <c r="O316" s="26">
        <f t="shared" si="104"/>
        <v>7</v>
      </c>
      <c r="P316" s="102">
        <v>3</v>
      </c>
      <c r="Q316" s="102">
        <v>2</v>
      </c>
      <c r="R316" s="102">
        <v>5</v>
      </c>
      <c r="S316" s="57">
        <f t="shared" si="105"/>
        <v>10</v>
      </c>
      <c r="T316" s="26">
        <f t="shared" si="106"/>
        <v>40</v>
      </c>
    </row>
    <row r="317" spans="3:20" ht="15.75" x14ac:dyDescent="0.25">
      <c r="C317" s="4" t="s">
        <v>57</v>
      </c>
      <c r="D317" s="25">
        <v>8</v>
      </c>
      <c r="E317" s="25">
        <v>19</v>
      </c>
      <c r="F317" s="25">
        <v>13</v>
      </c>
      <c r="G317" s="26">
        <f t="shared" si="102"/>
        <v>40</v>
      </c>
      <c r="H317" s="20">
        <v>89</v>
      </c>
      <c r="I317" s="20">
        <v>72</v>
      </c>
      <c r="J317" s="20">
        <v>54</v>
      </c>
      <c r="K317" s="26">
        <f t="shared" si="103"/>
        <v>215</v>
      </c>
      <c r="L317" s="25">
        <v>67</v>
      </c>
      <c r="M317" s="25">
        <v>58</v>
      </c>
      <c r="N317" s="25">
        <v>44</v>
      </c>
      <c r="O317" s="26">
        <f t="shared" si="104"/>
        <v>169</v>
      </c>
      <c r="P317" s="61">
        <v>81</v>
      </c>
      <c r="Q317" s="61">
        <v>71</v>
      </c>
      <c r="R317" s="61">
        <v>45</v>
      </c>
      <c r="S317" s="57">
        <f t="shared" si="105"/>
        <v>197</v>
      </c>
      <c r="T317" s="26">
        <f t="shared" si="106"/>
        <v>621</v>
      </c>
    </row>
    <row r="318" spans="3:20" ht="15.75" x14ac:dyDescent="0.25">
      <c r="C318" s="4" t="s">
        <v>58</v>
      </c>
      <c r="D318" s="25">
        <v>59</v>
      </c>
      <c r="E318" s="25">
        <v>80</v>
      </c>
      <c r="F318" s="25">
        <v>96</v>
      </c>
      <c r="G318" s="26">
        <f t="shared" si="102"/>
        <v>235</v>
      </c>
      <c r="H318" s="25">
        <v>152</v>
      </c>
      <c r="I318" s="27">
        <v>126</v>
      </c>
      <c r="J318" s="27">
        <v>99</v>
      </c>
      <c r="K318" s="26">
        <f t="shared" si="103"/>
        <v>377</v>
      </c>
      <c r="L318" s="25">
        <v>173</v>
      </c>
      <c r="M318" s="25">
        <v>155</v>
      </c>
      <c r="N318" s="25">
        <v>89</v>
      </c>
      <c r="O318" s="26">
        <f t="shared" si="104"/>
        <v>417</v>
      </c>
      <c r="P318" s="102">
        <v>129</v>
      </c>
      <c r="Q318" s="102">
        <v>88</v>
      </c>
      <c r="R318" s="102">
        <v>105</v>
      </c>
      <c r="S318" s="57">
        <f t="shared" si="105"/>
        <v>322</v>
      </c>
      <c r="T318" s="26">
        <f t="shared" si="106"/>
        <v>1351</v>
      </c>
    </row>
    <row r="319" spans="3:20" ht="15.75" x14ac:dyDescent="0.25">
      <c r="C319" s="4" t="s">
        <v>71</v>
      </c>
      <c r="D319" s="25"/>
      <c r="E319" s="25"/>
      <c r="F319" s="25"/>
      <c r="G319" s="26"/>
      <c r="H319" s="25"/>
      <c r="I319" s="27"/>
      <c r="J319" s="27"/>
      <c r="K319" s="26"/>
      <c r="L319" s="25">
        <v>38</v>
      </c>
      <c r="M319" s="25">
        <v>25</v>
      </c>
      <c r="N319" s="25">
        <v>17</v>
      </c>
      <c r="O319" s="26">
        <f>SUM(L319:N319)</f>
        <v>80</v>
      </c>
      <c r="P319" s="61">
        <v>11</v>
      </c>
      <c r="Q319" s="102">
        <v>8</v>
      </c>
      <c r="R319" s="102">
        <v>2</v>
      </c>
      <c r="S319" s="57">
        <f t="shared" si="105"/>
        <v>21</v>
      </c>
      <c r="T319" s="26">
        <f t="shared" si="106"/>
        <v>101</v>
      </c>
    </row>
    <row r="320" spans="3:20" ht="15.75" x14ac:dyDescent="0.25">
      <c r="C320" s="4" t="s">
        <v>56</v>
      </c>
      <c r="D320" s="25"/>
      <c r="E320" s="25"/>
      <c r="F320" s="25"/>
      <c r="G320" s="26"/>
      <c r="H320" s="25"/>
      <c r="I320" s="27"/>
      <c r="J320" s="27"/>
      <c r="K320" s="26"/>
      <c r="L320" s="25">
        <v>1</v>
      </c>
      <c r="M320" s="25">
        <v>2</v>
      </c>
      <c r="N320" s="25">
        <v>1</v>
      </c>
      <c r="O320" s="26">
        <f>SUM(L320:N320)</f>
        <v>4</v>
      </c>
      <c r="P320" s="102">
        <v>1</v>
      </c>
      <c r="Q320" s="102">
        <v>0</v>
      </c>
      <c r="R320" s="102">
        <v>2</v>
      </c>
      <c r="S320" s="57">
        <f t="shared" si="105"/>
        <v>3</v>
      </c>
      <c r="T320" s="26">
        <f t="shared" si="106"/>
        <v>7</v>
      </c>
    </row>
    <row r="321" spans="3:20" ht="15.75" x14ac:dyDescent="0.25">
      <c r="C321" s="45" t="s">
        <v>59</v>
      </c>
      <c r="D321" s="25">
        <f t="shared" ref="D321:K321" si="107">SUM(D307:D318)</f>
        <v>1828</v>
      </c>
      <c r="E321" s="25">
        <f t="shared" si="107"/>
        <v>1621</v>
      </c>
      <c r="F321" s="25">
        <f t="shared" si="107"/>
        <v>1707</v>
      </c>
      <c r="G321" s="26">
        <f t="shared" si="107"/>
        <v>5156</v>
      </c>
      <c r="H321" s="25">
        <f t="shared" si="107"/>
        <v>1365</v>
      </c>
      <c r="I321" s="25">
        <f t="shared" si="107"/>
        <v>1204</v>
      </c>
      <c r="J321" s="25">
        <f t="shared" si="107"/>
        <v>1136</v>
      </c>
      <c r="K321" s="26">
        <f t="shared" si="107"/>
        <v>3705</v>
      </c>
      <c r="L321" s="25">
        <f t="shared" ref="L321:T321" si="108">SUM(L307:L320)</f>
        <v>1464</v>
      </c>
      <c r="M321" s="25">
        <f t="shared" si="108"/>
        <v>1268</v>
      </c>
      <c r="N321" s="25">
        <f t="shared" si="108"/>
        <v>1123</v>
      </c>
      <c r="O321" s="26">
        <f t="shared" si="108"/>
        <v>3855</v>
      </c>
      <c r="P321" s="26">
        <f t="shared" si="108"/>
        <v>1245</v>
      </c>
      <c r="Q321" s="26">
        <f t="shared" si="108"/>
        <v>995</v>
      </c>
      <c r="R321" s="26">
        <f t="shared" si="108"/>
        <v>1050</v>
      </c>
      <c r="S321" s="26">
        <f t="shared" si="108"/>
        <v>3290</v>
      </c>
      <c r="T321" s="26">
        <f t="shared" si="108"/>
        <v>16006</v>
      </c>
    </row>
    <row r="322" spans="3:20" ht="15.75" x14ac:dyDescent="0.25">
      <c r="C322" s="76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</row>
    <row r="323" spans="3:20" ht="16.5" thickBot="1" x14ac:dyDescent="0.3">
      <c r="C323" s="76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98"/>
    </row>
    <row r="324" spans="3:20" ht="15.75" x14ac:dyDescent="0.25">
      <c r="C324" s="112" t="s">
        <v>124</v>
      </c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4"/>
    </row>
    <row r="325" spans="3:20" ht="15.75" x14ac:dyDescent="0.25">
      <c r="C325" s="107" t="s">
        <v>61</v>
      </c>
      <c r="D325" s="109" t="s">
        <v>2</v>
      </c>
      <c r="E325" s="109"/>
      <c r="F325" s="109"/>
      <c r="G325" s="109"/>
      <c r="H325" s="109" t="s">
        <v>3</v>
      </c>
      <c r="I325" s="109"/>
      <c r="J325" s="109"/>
      <c r="K325" s="109"/>
      <c r="L325" s="109" t="s">
        <v>4</v>
      </c>
      <c r="M325" s="109"/>
      <c r="N325" s="109"/>
      <c r="O325" s="109"/>
      <c r="P325" s="109" t="s">
        <v>5</v>
      </c>
      <c r="Q325" s="109"/>
      <c r="R325" s="109"/>
      <c r="S325" s="109"/>
      <c r="T325" s="110" t="s">
        <v>6</v>
      </c>
    </row>
    <row r="326" spans="3:20" ht="16.5" thickBot="1" x14ac:dyDescent="0.3">
      <c r="C326" s="108"/>
      <c r="D326" s="40" t="s">
        <v>7</v>
      </c>
      <c r="E326" s="40" t="s">
        <v>8</v>
      </c>
      <c r="F326" s="40" t="s">
        <v>9</v>
      </c>
      <c r="G326" s="40" t="s">
        <v>10</v>
      </c>
      <c r="H326" s="40" t="s">
        <v>11</v>
      </c>
      <c r="I326" s="40" t="s">
        <v>12</v>
      </c>
      <c r="J326" s="40" t="s">
        <v>13</v>
      </c>
      <c r="K326" s="40" t="s">
        <v>14</v>
      </c>
      <c r="L326" s="40" t="s">
        <v>15</v>
      </c>
      <c r="M326" s="40" t="s">
        <v>16</v>
      </c>
      <c r="N326" s="40" t="s">
        <v>17</v>
      </c>
      <c r="O326" s="40" t="s">
        <v>18</v>
      </c>
      <c r="P326" s="40" t="s">
        <v>19</v>
      </c>
      <c r="Q326" s="40" t="s">
        <v>20</v>
      </c>
      <c r="R326" s="40" t="s">
        <v>21</v>
      </c>
      <c r="S326" s="40" t="s">
        <v>22</v>
      </c>
      <c r="T326" s="111"/>
    </row>
    <row r="327" spans="3:20" ht="15.75" x14ac:dyDescent="0.25">
      <c r="C327" s="5" t="s">
        <v>23</v>
      </c>
      <c r="D327" s="25">
        <v>214</v>
      </c>
      <c r="E327" s="25">
        <v>214</v>
      </c>
      <c r="F327" s="25">
        <v>180</v>
      </c>
      <c r="G327" s="26">
        <f t="shared" ref="G327:G338" si="109">+SUM(D327:F327)</f>
        <v>608</v>
      </c>
      <c r="H327" s="20">
        <v>206</v>
      </c>
      <c r="I327" s="20">
        <v>227</v>
      </c>
      <c r="J327" s="25">
        <v>205</v>
      </c>
      <c r="K327" s="26">
        <f>SUM(H327:J327)</f>
        <v>638</v>
      </c>
      <c r="L327" s="25">
        <v>223</v>
      </c>
      <c r="M327" s="25">
        <v>191</v>
      </c>
      <c r="N327" s="25">
        <v>214</v>
      </c>
      <c r="O327" s="26">
        <f>SUM(L327:N327)</f>
        <v>628</v>
      </c>
      <c r="P327" s="61">
        <v>227</v>
      </c>
      <c r="Q327" s="61">
        <v>173</v>
      </c>
      <c r="R327" s="61">
        <v>147</v>
      </c>
      <c r="S327" s="57">
        <f>SUM(P327:R327)</f>
        <v>547</v>
      </c>
      <c r="T327" s="26">
        <f>SUM(G327,O327,K327, S327)</f>
        <v>2421</v>
      </c>
    </row>
    <row r="328" spans="3:20" ht="15.75" x14ac:dyDescent="0.25">
      <c r="C328" s="4" t="s">
        <v>24</v>
      </c>
      <c r="D328" s="25">
        <v>191</v>
      </c>
      <c r="E328" s="25">
        <v>187</v>
      </c>
      <c r="F328" s="25">
        <v>191</v>
      </c>
      <c r="G328" s="26">
        <f t="shared" si="109"/>
        <v>569</v>
      </c>
      <c r="H328" s="20">
        <v>192</v>
      </c>
      <c r="I328" s="20">
        <v>189</v>
      </c>
      <c r="J328" s="25">
        <v>174</v>
      </c>
      <c r="K328" s="26">
        <f>SUM(H328:J328)</f>
        <v>555</v>
      </c>
      <c r="L328" s="25">
        <v>221</v>
      </c>
      <c r="M328" s="25">
        <v>163</v>
      </c>
      <c r="N328" s="25">
        <v>166</v>
      </c>
      <c r="O328" s="26">
        <f t="shared" ref="O328:O338" si="110">SUM(L328:N328)</f>
        <v>550</v>
      </c>
      <c r="P328" s="61">
        <v>225</v>
      </c>
      <c r="Q328" s="61">
        <v>171</v>
      </c>
      <c r="R328" s="61">
        <v>158</v>
      </c>
      <c r="S328" s="57">
        <f t="shared" ref="S328:S337" si="111">SUM(P328:R328)</f>
        <v>554</v>
      </c>
      <c r="T328" s="26">
        <f t="shared" ref="T328:T340" si="112">SUM(G328,O328,K328, S328)</f>
        <v>2228</v>
      </c>
    </row>
    <row r="329" spans="3:20" ht="15.75" x14ac:dyDescent="0.25">
      <c r="C329" s="4" t="s">
        <v>49</v>
      </c>
      <c r="D329" s="25">
        <v>571</v>
      </c>
      <c r="E329" s="25">
        <v>442</v>
      </c>
      <c r="F329" s="25">
        <v>434</v>
      </c>
      <c r="G329" s="26">
        <f t="shared" si="109"/>
        <v>1447</v>
      </c>
      <c r="H329" s="79">
        <v>7</v>
      </c>
      <c r="I329" s="79">
        <v>11</v>
      </c>
      <c r="J329" s="78">
        <v>8</v>
      </c>
      <c r="K329" s="26">
        <f>SUM(H329:J329)</f>
        <v>26</v>
      </c>
      <c r="L329" s="25">
        <v>12</v>
      </c>
      <c r="M329" s="25">
        <v>0</v>
      </c>
      <c r="N329" s="25">
        <v>4</v>
      </c>
      <c r="O329" s="26">
        <f t="shared" si="110"/>
        <v>16</v>
      </c>
      <c r="P329" s="61">
        <v>12</v>
      </c>
      <c r="Q329" s="61">
        <v>6</v>
      </c>
      <c r="R329" s="61">
        <v>4</v>
      </c>
      <c r="S329" s="57">
        <f t="shared" si="111"/>
        <v>22</v>
      </c>
      <c r="T329" s="26">
        <f t="shared" si="112"/>
        <v>1511</v>
      </c>
    </row>
    <row r="330" spans="3:20" ht="15.75" x14ac:dyDescent="0.25">
      <c r="C330" s="4" t="s">
        <v>26</v>
      </c>
      <c r="D330" s="25">
        <v>22</v>
      </c>
      <c r="E330" s="25">
        <v>27</v>
      </c>
      <c r="F330" s="25">
        <v>24</v>
      </c>
      <c r="G330" s="26">
        <f t="shared" si="109"/>
        <v>73</v>
      </c>
      <c r="H330" s="27">
        <v>19</v>
      </c>
      <c r="I330" s="27">
        <v>24</v>
      </c>
      <c r="J330" s="27">
        <v>28</v>
      </c>
      <c r="K330" s="26">
        <f>SUM(H330:J330)</f>
        <v>71</v>
      </c>
      <c r="L330" s="25">
        <v>27</v>
      </c>
      <c r="M330" s="25">
        <v>22</v>
      </c>
      <c r="N330" s="25">
        <v>19</v>
      </c>
      <c r="O330" s="26">
        <f t="shared" si="110"/>
        <v>68</v>
      </c>
      <c r="P330" s="61">
        <v>34</v>
      </c>
      <c r="Q330" s="61">
        <v>35</v>
      </c>
      <c r="R330" s="61">
        <v>18</v>
      </c>
      <c r="S330" s="57">
        <f t="shared" si="111"/>
        <v>87</v>
      </c>
      <c r="T330" s="26">
        <f t="shared" si="112"/>
        <v>299</v>
      </c>
    </row>
    <row r="331" spans="3:20" ht="15.75" x14ac:dyDescent="0.25">
      <c r="C331" s="4" t="s">
        <v>125</v>
      </c>
      <c r="D331" s="25">
        <v>3</v>
      </c>
      <c r="E331" s="25">
        <v>3</v>
      </c>
      <c r="F331" s="25">
        <v>7</v>
      </c>
      <c r="G331" s="26">
        <f t="shared" si="109"/>
        <v>13</v>
      </c>
      <c r="H331" s="20">
        <v>2</v>
      </c>
      <c r="I331" s="20">
        <v>10</v>
      </c>
      <c r="J331" s="25">
        <v>5</v>
      </c>
      <c r="K331" s="26">
        <f t="shared" ref="K331:K338" si="113">SUM(H331:J331)</f>
        <v>17</v>
      </c>
      <c r="L331" s="25">
        <v>4</v>
      </c>
      <c r="M331" s="25">
        <v>2</v>
      </c>
      <c r="N331" s="25">
        <v>3</v>
      </c>
      <c r="O331" s="26">
        <f t="shared" si="110"/>
        <v>9</v>
      </c>
      <c r="P331" s="61">
        <v>1</v>
      </c>
      <c r="Q331" s="61">
        <v>1</v>
      </c>
      <c r="R331" s="61">
        <v>4</v>
      </c>
      <c r="S331" s="57">
        <f t="shared" si="111"/>
        <v>6</v>
      </c>
      <c r="T331" s="26">
        <f t="shared" si="112"/>
        <v>45</v>
      </c>
    </row>
    <row r="332" spans="3:20" ht="15.75" x14ac:dyDescent="0.25">
      <c r="C332" s="4" t="s">
        <v>50</v>
      </c>
      <c r="D332" s="25">
        <v>0</v>
      </c>
      <c r="E332" s="25">
        <v>0</v>
      </c>
      <c r="F332" s="25">
        <v>0</v>
      </c>
      <c r="G332" s="26">
        <f t="shared" si="109"/>
        <v>0</v>
      </c>
      <c r="H332" s="25">
        <v>0</v>
      </c>
      <c r="I332" s="20">
        <v>0</v>
      </c>
      <c r="J332" s="25">
        <v>0</v>
      </c>
      <c r="K332" s="26">
        <f t="shared" si="113"/>
        <v>0</v>
      </c>
      <c r="L332" s="25">
        <v>0</v>
      </c>
      <c r="M332" s="25">
        <v>0</v>
      </c>
      <c r="N332" s="25">
        <v>0</v>
      </c>
      <c r="O332" s="26">
        <f t="shared" si="110"/>
        <v>0</v>
      </c>
      <c r="P332" s="61">
        <v>0</v>
      </c>
      <c r="Q332" s="61">
        <v>1</v>
      </c>
      <c r="R332" s="61">
        <v>0</v>
      </c>
      <c r="S332" s="57">
        <f t="shared" si="111"/>
        <v>1</v>
      </c>
      <c r="T332" s="26">
        <f t="shared" si="112"/>
        <v>1</v>
      </c>
    </row>
    <row r="333" spans="3:20" ht="15.75" x14ac:dyDescent="0.25">
      <c r="C333" s="4" t="s">
        <v>51</v>
      </c>
      <c r="D333" s="25">
        <v>420</v>
      </c>
      <c r="E333" s="25">
        <v>317</v>
      </c>
      <c r="F333" s="25">
        <v>303</v>
      </c>
      <c r="G333" s="26">
        <f t="shared" si="109"/>
        <v>1040</v>
      </c>
      <c r="H333" s="27">
        <v>301</v>
      </c>
      <c r="I333" s="27">
        <v>323</v>
      </c>
      <c r="J333" s="27">
        <v>285</v>
      </c>
      <c r="K333" s="26">
        <f t="shared" si="113"/>
        <v>909</v>
      </c>
      <c r="L333" s="25">
        <v>338</v>
      </c>
      <c r="M333" s="25">
        <v>274</v>
      </c>
      <c r="N333" s="25">
        <v>299</v>
      </c>
      <c r="O333" s="26">
        <f t="shared" si="110"/>
        <v>911</v>
      </c>
      <c r="P333" s="61">
        <v>358</v>
      </c>
      <c r="Q333" s="61">
        <v>300</v>
      </c>
      <c r="R333" s="61">
        <v>322</v>
      </c>
      <c r="S333" s="57">
        <f t="shared" si="111"/>
        <v>980</v>
      </c>
      <c r="T333" s="26">
        <f t="shared" si="112"/>
        <v>3840</v>
      </c>
    </row>
    <row r="334" spans="3:20" ht="15.75" x14ac:dyDescent="0.25">
      <c r="C334" s="4" t="s">
        <v>52</v>
      </c>
      <c r="D334" s="25">
        <v>119</v>
      </c>
      <c r="E334" s="25">
        <v>100</v>
      </c>
      <c r="F334" s="25">
        <v>101</v>
      </c>
      <c r="G334" s="26">
        <f t="shared" si="109"/>
        <v>320</v>
      </c>
      <c r="H334" s="27">
        <v>71</v>
      </c>
      <c r="I334" s="27">
        <v>79</v>
      </c>
      <c r="J334" s="27">
        <v>86</v>
      </c>
      <c r="K334" s="26">
        <f t="shared" si="113"/>
        <v>236</v>
      </c>
      <c r="L334" s="25">
        <v>97</v>
      </c>
      <c r="M334" s="25">
        <v>79</v>
      </c>
      <c r="N334" s="25">
        <v>111</v>
      </c>
      <c r="O334" s="26">
        <f t="shared" si="110"/>
        <v>287</v>
      </c>
      <c r="P334" s="102">
        <v>113</v>
      </c>
      <c r="Q334" s="102">
        <v>88</v>
      </c>
      <c r="R334" s="102">
        <v>78</v>
      </c>
      <c r="S334" s="57">
        <f t="shared" si="111"/>
        <v>279</v>
      </c>
      <c r="T334" s="26">
        <f t="shared" si="112"/>
        <v>1122</v>
      </c>
    </row>
    <row r="335" spans="3:20" ht="15.75" x14ac:dyDescent="0.25">
      <c r="C335" s="4" t="s">
        <v>53</v>
      </c>
      <c r="D335" s="25">
        <v>19</v>
      </c>
      <c r="E335" s="25">
        <v>14</v>
      </c>
      <c r="F335" s="25">
        <v>16</v>
      </c>
      <c r="G335" s="26">
        <f t="shared" si="109"/>
        <v>49</v>
      </c>
      <c r="H335" s="20">
        <v>14</v>
      </c>
      <c r="I335" s="20">
        <v>22</v>
      </c>
      <c r="J335" s="20">
        <v>14</v>
      </c>
      <c r="K335" s="26">
        <f t="shared" si="113"/>
        <v>50</v>
      </c>
      <c r="L335" s="25">
        <v>16</v>
      </c>
      <c r="M335" s="25">
        <v>14</v>
      </c>
      <c r="N335" s="25">
        <v>12</v>
      </c>
      <c r="O335" s="26">
        <f t="shared" si="110"/>
        <v>42</v>
      </c>
      <c r="P335" s="61">
        <v>15</v>
      </c>
      <c r="Q335" s="61">
        <v>14</v>
      </c>
      <c r="R335" s="61">
        <v>11</v>
      </c>
      <c r="S335" s="57">
        <f t="shared" si="111"/>
        <v>40</v>
      </c>
      <c r="T335" s="26">
        <f t="shared" si="112"/>
        <v>181</v>
      </c>
    </row>
    <row r="336" spans="3:20" ht="15.75" x14ac:dyDescent="0.25">
      <c r="C336" s="4" t="s">
        <v>54</v>
      </c>
      <c r="D336" s="25">
        <v>4</v>
      </c>
      <c r="E336" s="25">
        <v>4</v>
      </c>
      <c r="F336" s="25">
        <v>6</v>
      </c>
      <c r="G336" s="26">
        <f t="shared" si="109"/>
        <v>14</v>
      </c>
      <c r="H336" s="27">
        <v>4</v>
      </c>
      <c r="I336" s="27">
        <v>6</v>
      </c>
      <c r="J336" s="27">
        <v>3</v>
      </c>
      <c r="K336" s="26">
        <f t="shared" si="113"/>
        <v>13</v>
      </c>
      <c r="L336" s="25">
        <v>3</v>
      </c>
      <c r="M336" s="25">
        <v>3</v>
      </c>
      <c r="N336" s="25">
        <v>2</v>
      </c>
      <c r="O336" s="26">
        <f t="shared" si="110"/>
        <v>8</v>
      </c>
      <c r="P336" s="102">
        <v>2</v>
      </c>
      <c r="Q336" s="102">
        <v>1</v>
      </c>
      <c r="R336" s="102">
        <v>2</v>
      </c>
      <c r="S336" s="57">
        <f t="shared" si="111"/>
        <v>5</v>
      </c>
      <c r="T336" s="26">
        <f t="shared" si="112"/>
        <v>40</v>
      </c>
    </row>
    <row r="337" spans="3:20" ht="15.75" x14ac:dyDescent="0.25">
      <c r="C337" s="4" t="s">
        <v>57</v>
      </c>
      <c r="D337" s="25">
        <v>10</v>
      </c>
      <c r="E337" s="25">
        <v>6</v>
      </c>
      <c r="F337" s="25">
        <v>15</v>
      </c>
      <c r="G337" s="26">
        <f t="shared" si="109"/>
        <v>31</v>
      </c>
      <c r="H337" s="20">
        <v>49</v>
      </c>
      <c r="I337" s="20">
        <v>45</v>
      </c>
      <c r="J337" s="20">
        <v>51</v>
      </c>
      <c r="K337" s="26">
        <f t="shared" si="113"/>
        <v>145</v>
      </c>
      <c r="L337" s="25">
        <v>58</v>
      </c>
      <c r="M337" s="25">
        <v>39</v>
      </c>
      <c r="N337" s="25">
        <v>31</v>
      </c>
      <c r="O337" s="26">
        <f t="shared" si="110"/>
        <v>128</v>
      </c>
      <c r="P337" s="102">
        <v>53</v>
      </c>
      <c r="Q337" s="61">
        <v>42</v>
      </c>
      <c r="R337" s="61">
        <v>39</v>
      </c>
      <c r="S337" s="57">
        <f t="shared" si="111"/>
        <v>134</v>
      </c>
      <c r="T337" s="26">
        <f t="shared" si="112"/>
        <v>438</v>
      </c>
    </row>
    <row r="338" spans="3:20" ht="15.75" x14ac:dyDescent="0.25">
      <c r="C338" s="4" t="s">
        <v>58</v>
      </c>
      <c r="D338" s="25">
        <v>81</v>
      </c>
      <c r="E338" s="25">
        <v>97</v>
      </c>
      <c r="F338" s="25">
        <v>80</v>
      </c>
      <c r="G338" s="26">
        <f t="shared" si="109"/>
        <v>258</v>
      </c>
      <c r="H338" s="25">
        <v>116</v>
      </c>
      <c r="I338" s="27">
        <v>124</v>
      </c>
      <c r="J338" s="27">
        <v>129</v>
      </c>
      <c r="K338" s="26">
        <f t="shared" si="113"/>
        <v>369</v>
      </c>
      <c r="L338" s="25">
        <v>106</v>
      </c>
      <c r="M338" s="25">
        <v>125</v>
      </c>
      <c r="N338" s="25">
        <v>93</v>
      </c>
      <c r="O338" s="26">
        <f t="shared" si="110"/>
        <v>324</v>
      </c>
      <c r="P338" s="102">
        <v>120</v>
      </c>
      <c r="Q338" s="102">
        <v>98</v>
      </c>
      <c r="R338" s="102">
        <v>86</v>
      </c>
      <c r="S338" s="58">
        <f>SUM(P338:R338)</f>
        <v>304</v>
      </c>
      <c r="T338" s="26">
        <f t="shared" si="112"/>
        <v>1255</v>
      </c>
    </row>
    <row r="339" spans="3:20" ht="15.75" x14ac:dyDescent="0.25">
      <c r="C339" s="4" t="s">
        <v>71</v>
      </c>
      <c r="D339" s="25"/>
      <c r="E339" s="25"/>
      <c r="F339" s="25"/>
      <c r="G339" s="26"/>
      <c r="H339" s="25"/>
      <c r="I339" s="27"/>
      <c r="J339" s="27"/>
      <c r="K339" s="26"/>
      <c r="L339" s="25">
        <v>17</v>
      </c>
      <c r="M339" s="25">
        <v>13</v>
      </c>
      <c r="N339" s="25">
        <v>17</v>
      </c>
      <c r="O339" s="26">
        <f>SUM(L339:N339)</f>
        <v>47</v>
      </c>
      <c r="P339" s="61">
        <v>12</v>
      </c>
      <c r="Q339" s="102">
        <v>11</v>
      </c>
      <c r="R339" s="102">
        <v>8</v>
      </c>
      <c r="S339" s="58">
        <f t="shared" ref="S339:S340" si="114">SUM(P339:R339)</f>
        <v>31</v>
      </c>
      <c r="T339" s="26">
        <f t="shared" si="112"/>
        <v>78</v>
      </c>
    </row>
    <row r="340" spans="3:20" ht="15.75" x14ac:dyDescent="0.25">
      <c r="C340" s="4" t="s">
        <v>56</v>
      </c>
      <c r="D340" s="25"/>
      <c r="E340" s="25"/>
      <c r="F340" s="25"/>
      <c r="G340" s="26"/>
      <c r="H340" s="25"/>
      <c r="I340" s="27"/>
      <c r="J340" s="27"/>
      <c r="K340" s="26"/>
      <c r="L340" s="25">
        <v>2</v>
      </c>
      <c r="M340" s="25">
        <v>2</v>
      </c>
      <c r="N340" s="25">
        <v>1</v>
      </c>
      <c r="O340" s="26">
        <f>SUM(L340:N340)</f>
        <v>5</v>
      </c>
      <c r="P340" s="102">
        <v>1</v>
      </c>
      <c r="Q340" s="102">
        <v>0</v>
      </c>
      <c r="R340" s="102">
        <v>1</v>
      </c>
      <c r="S340" s="58">
        <f t="shared" si="114"/>
        <v>2</v>
      </c>
      <c r="T340" s="26">
        <f t="shared" si="112"/>
        <v>7</v>
      </c>
    </row>
    <row r="341" spans="3:20" ht="15.75" x14ac:dyDescent="0.25">
      <c r="C341" s="45" t="s">
        <v>59</v>
      </c>
      <c r="D341" s="25">
        <f t="shared" ref="D341:K341" si="115">SUM(D327:D338)</f>
        <v>1654</v>
      </c>
      <c r="E341" s="25">
        <f t="shared" si="115"/>
        <v>1411</v>
      </c>
      <c r="F341" s="25">
        <f t="shared" si="115"/>
        <v>1357</v>
      </c>
      <c r="G341" s="26">
        <f t="shared" si="115"/>
        <v>4422</v>
      </c>
      <c r="H341" s="25">
        <f t="shared" si="115"/>
        <v>981</v>
      </c>
      <c r="I341" s="25">
        <f t="shared" si="115"/>
        <v>1060</v>
      </c>
      <c r="J341" s="25">
        <f t="shared" si="115"/>
        <v>988</v>
      </c>
      <c r="K341" s="26">
        <f t="shared" si="115"/>
        <v>3029</v>
      </c>
      <c r="L341" s="25">
        <f t="shared" ref="L341:T341" si="116">SUM(L327:L340)</f>
        <v>1124</v>
      </c>
      <c r="M341" s="25">
        <f t="shared" si="116"/>
        <v>927</v>
      </c>
      <c r="N341" s="25">
        <f t="shared" si="116"/>
        <v>972</v>
      </c>
      <c r="O341" s="26">
        <f t="shared" si="116"/>
        <v>3023</v>
      </c>
      <c r="P341" s="26">
        <f t="shared" si="116"/>
        <v>1173</v>
      </c>
      <c r="Q341" s="26">
        <f t="shared" si="116"/>
        <v>941</v>
      </c>
      <c r="R341" s="26">
        <f t="shared" si="116"/>
        <v>878</v>
      </c>
      <c r="S341" s="26">
        <f t="shared" si="116"/>
        <v>2992</v>
      </c>
      <c r="T341" s="26">
        <f t="shared" si="116"/>
        <v>13466</v>
      </c>
    </row>
    <row r="342" spans="3:20" ht="15.75" x14ac:dyDescent="0.25">
      <c r="C342" s="76"/>
      <c r="D342" s="73"/>
      <c r="E342" s="73"/>
      <c r="F342" s="73"/>
      <c r="G342" s="73"/>
      <c r="H342" s="97"/>
      <c r="I342" s="97"/>
      <c r="J342" s="97"/>
      <c r="K342" s="73"/>
      <c r="L342" s="73"/>
      <c r="M342" s="73"/>
      <c r="N342" s="73"/>
      <c r="O342" s="73"/>
      <c r="P342" s="73"/>
      <c r="Q342" s="73"/>
      <c r="R342" s="73"/>
      <c r="S342" s="73"/>
      <c r="T342" s="73"/>
    </row>
    <row r="343" spans="3:20" ht="15.75" thickBot="1" x14ac:dyDescent="0.3">
      <c r="T343" s="7"/>
    </row>
    <row r="344" spans="3:20" ht="15.75" x14ac:dyDescent="0.25">
      <c r="C344" s="112" t="s">
        <v>81</v>
      </c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4"/>
    </row>
    <row r="345" spans="3:20" ht="15.75" x14ac:dyDescent="0.25">
      <c r="C345" s="107" t="s">
        <v>61</v>
      </c>
      <c r="D345" s="109" t="s">
        <v>2</v>
      </c>
      <c r="E345" s="109"/>
      <c r="F345" s="109"/>
      <c r="G345" s="109"/>
      <c r="H345" s="109" t="s">
        <v>3</v>
      </c>
      <c r="I345" s="109"/>
      <c r="J345" s="109"/>
      <c r="K345" s="109"/>
      <c r="L345" s="109" t="s">
        <v>4</v>
      </c>
      <c r="M345" s="109"/>
      <c r="N345" s="109"/>
      <c r="O345" s="109"/>
      <c r="P345" s="109" t="s">
        <v>5</v>
      </c>
      <c r="Q345" s="109"/>
      <c r="R345" s="109"/>
      <c r="S345" s="109"/>
      <c r="T345" s="110" t="s">
        <v>6</v>
      </c>
    </row>
    <row r="346" spans="3:20" ht="16.5" thickBot="1" x14ac:dyDescent="0.3">
      <c r="C346" s="108"/>
      <c r="D346" s="40" t="s">
        <v>7</v>
      </c>
      <c r="E346" s="40" t="s">
        <v>8</v>
      </c>
      <c r="F346" s="40" t="s">
        <v>9</v>
      </c>
      <c r="G346" s="40" t="s">
        <v>10</v>
      </c>
      <c r="H346" s="40" t="s">
        <v>11</v>
      </c>
      <c r="I346" s="40" t="s">
        <v>12</v>
      </c>
      <c r="J346" s="40" t="s">
        <v>13</v>
      </c>
      <c r="K346" s="40" t="s">
        <v>14</v>
      </c>
      <c r="L346" s="40" t="s">
        <v>15</v>
      </c>
      <c r="M346" s="40" t="s">
        <v>16</v>
      </c>
      <c r="N346" s="40" t="s">
        <v>17</v>
      </c>
      <c r="O346" s="40" t="s">
        <v>18</v>
      </c>
      <c r="P346" s="40" t="s">
        <v>19</v>
      </c>
      <c r="Q346" s="40" t="s">
        <v>20</v>
      </c>
      <c r="R346" s="40" t="s">
        <v>21</v>
      </c>
      <c r="S346" s="40" t="s">
        <v>22</v>
      </c>
      <c r="T346" s="111"/>
    </row>
    <row r="347" spans="3:20" ht="15.75" x14ac:dyDescent="0.25">
      <c r="C347" s="5" t="s">
        <v>82</v>
      </c>
      <c r="D347" s="25">
        <v>514</v>
      </c>
      <c r="E347" s="25">
        <v>434</v>
      </c>
      <c r="F347" s="25">
        <v>461</v>
      </c>
      <c r="G347" s="26">
        <f>+SUM(D347:F347)</f>
        <v>1409</v>
      </c>
      <c r="H347" s="20">
        <v>489</v>
      </c>
      <c r="I347" s="20">
        <v>474</v>
      </c>
      <c r="J347" s="20">
        <v>480</v>
      </c>
      <c r="K347" s="26">
        <f>SUM(H347:J347)</f>
        <v>1443</v>
      </c>
      <c r="L347" s="25">
        <v>582</v>
      </c>
      <c r="M347" s="25">
        <v>489</v>
      </c>
      <c r="N347" s="25">
        <v>462</v>
      </c>
      <c r="O347" s="26">
        <f>SUM(L347:N347)</f>
        <v>1533</v>
      </c>
      <c r="P347" s="94">
        <v>473</v>
      </c>
      <c r="Q347" s="94">
        <v>347</v>
      </c>
      <c r="R347" s="94">
        <v>350</v>
      </c>
      <c r="S347" s="57">
        <f>SUM(P347:R347)</f>
        <v>1170</v>
      </c>
      <c r="T347" s="26">
        <f>SUM(G347,O347,K347, S347)</f>
        <v>5555</v>
      </c>
    </row>
    <row r="348" spans="3:20" ht="15.75" x14ac:dyDescent="0.25">
      <c r="C348" s="4" t="s">
        <v>24</v>
      </c>
      <c r="D348" s="25">
        <v>434</v>
      </c>
      <c r="E348" s="25">
        <v>400</v>
      </c>
      <c r="F348" s="25">
        <v>406</v>
      </c>
      <c r="G348" s="26">
        <f t="shared" ref="G348:G358" si="117">+SUM(D348:F348)</f>
        <v>1240</v>
      </c>
      <c r="H348" s="20">
        <v>409</v>
      </c>
      <c r="I348" s="20">
        <v>401</v>
      </c>
      <c r="J348" s="20">
        <v>363</v>
      </c>
      <c r="K348" s="26">
        <f t="shared" ref="K348:K358" si="118">SUM(H348:J348)</f>
        <v>1173</v>
      </c>
      <c r="L348" s="25">
        <v>473</v>
      </c>
      <c r="M348" s="25">
        <v>430</v>
      </c>
      <c r="N348" s="25">
        <v>408</v>
      </c>
      <c r="O348" s="26">
        <f t="shared" ref="O348:O358" si="119">SUM(L348:N348)</f>
        <v>1311</v>
      </c>
      <c r="P348" s="94">
        <v>430</v>
      </c>
      <c r="Q348" s="94">
        <v>358</v>
      </c>
      <c r="R348" s="94">
        <v>352</v>
      </c>
      <c r="S348" s="57">
        <f t="shared" ref="S348:S360" si="120">SUM(P348:R348)</f>
        <v>1140</v>
      </c>
      <c r="T348" s="26">
        <f t="shared" ref="T348:T360" si="121">SUM(G348,O348,K348, S348)</f>
        <v>4864</v>
      </c>
    </row>
    <row r="349" spans="3:20" ht="15.75" x14ac:dyDescent="0.25">
      <c r="C349" s="4" t="s">
        <v>25</v>
      </c>
      <c r="D349" s="25">
        <v>0</v>
      </c>
      <c r="E349" s="25">
        <v>0</v>
      </c>
      <c r="F349" s="25">
        <v>0</v>
      </c>
      <c r="G349" s="26">
        <f t="shared" si="117"/>
        <v>0</v>
      </c>
      <c r="H349" s="25">
        <v>0</v>
      </c>
      <c r="I349" s="25">
        <v>0</v>
      </c>
      <c r="J349" s="25">
        <v>0</v>
      </c>
      <c r="K349" s="26">
        <f t="shared" si="118"/>
        <v>0</v>
      </c>
      <c r="L349" s="25">
        <v>0</v>
      </c>
      <c r="M349" s="25">
        <v>11</v>
      </c>
      <c r="N349" s="25">
        <v>11</v>
      </c>
      <c r="O349" s="26">
        <f t="shared" si="119"/>
        <v>22</v>
      </c>
      <c r="P349" s="94">
        <v>1</v>
      </c>
      <c r="Q349" s="94">
        <v>2</v>
      </c>
      <c r="R349" s="94">
        <v>2</v>
      </c>
      <c r="S349" s="57">
        <f t="shared" si="120"/>
        <v>5</v>
      </c>
      <c r="T349" s="26">
        <f t="shared" si="121"/>
        <v>27</v>
      </c>
    </row>
    <row r="350" spans="3:20" ht="15.75" x14ac:dyDescent="0.25">
      <c r="C350" s="4" t="s">
        <v>49</v>
      </c>
      <c r="D350" s="25">
        <v>1119</v>
      </c>
      <c r="E350" s="25">
        <v>840</v>
      </c>
      <c r="F350" s="25">
        <v>829</v>
      </c>
      <c r="G350" s="26">
        <f>+SUM(D350:F350)</f>
        <v>2788</v>
      </c>
      <c r="H350" s="92">
        <v>14</v>
      </c>
      <c r="I350" s="92">
        <v>11</v>
      </c>
      <c r="J350" s="92">
        <v>15</v>
      </c>
      <c r="K350" s="26">
        <f>SUM(H350:J350)</f>
        <v>40</v>
      </c>
      <c r="L350" s="25">
        <v>902</v>
      </c>
      <c r="M350" s="25">
        <v>9</v>
      </c>
      <c r="N350" s="25">
        <v>6</v>
      </c>
      <c r="O350" s="26">
        <f t="shared" si="119"/>
        <v>917</v>
      </c>
      <c r="P350" s="94">
        <v>6</v>
      </c>
      <c r="Q350" s="94">
        <v>7</v>
      </c>
      <c r="R350" s="94">
        <v>14</v>
      </c>
      <c r="S350" s="57">
        <f t="shared" si="120"/>
        <v>27</v>
      </c>
      <c r="T350" s="26">
        <f t="shared" si="121"/>
        <v>3772</v>
      </c>
    </row>
    <row r="351" spans="3:20" ht="15.75" x14ac:dyDescent="0.25">
      <c r="C351" s="4" t="s">
        <v>26</v>
      </c>
      <c r="D351" s="25">
        <v>59</v>
      </c>
      <c r="E351" s="25">
        <v>51</v>
      </c>
      <c r="F351" s="25">
        <v>29</v>
      </c>
      <c r="G351" s="26">
        <f t="shared" si="117"/>
        <v>139</v>
      </c>
      <c r="H351" s="20">
        <v>37</v>
      </c>
      <c r="I351" s="20">
        <v>45</v>
      </c>
      <c r="J351" s="20">
        <v>43</v>
      </c>
      <c r="K351" s="26">
        <f t="shared" si="118"/>
        <v>125</v>
      </c>
      <c r="L351" s="25">
        <v>61</v>
      </c>
      <c r="M351" s="25">
        <v>53</v>
      </c>
      <c r="N351" s="25">
        <v>42</v>
      </c>
      <c r="O351" s="26">
        <f t="shared" si="119"/>
        <v>156</v>
      </c>
      <c r="P351" s="94">
        <v>44</v>
      </c>
      <c r="Q351" s="94">
        <v>42</v>
      </c>
      <c r="R351" s="94">
        <v>45</v>
      </c>
      <c r="S351" s="57">
        <f t="shared" si="120"/>
        <v>131</v>
      </c>
      <c r="T351" s="26">
        <f t="shared" si="121"/>
        <v>551</v>
      </c>
    </row>
    <row r="352" spans="3:20" ht="15.75" x14ac:dyDescent="0.25">
      <c r="C352" s="4" t="s">
        <v>50</v>
      </c>
      <c r="D352" s="25">
        <v>1</v>
      </c>
      <c r="E352" s="25">
        <v>0</v>
      </c>
      <c r="F352" s="25">
        <v>0</v>
      </c>
      <c r="G352" s="26">
        <f t="shared" si="117"/>
        <v>1</v>
      </c>
      <c r="H352" s="20">
        <v>0</v>
      </c>
      <c r="I352" s="20">
        <v>0</v>
      </c>
      <c r="J352" s="20">
        <v>0</v>
      </c>
      <c r="K352" s="26">
        <f t="shared" si="118"/>
        <v>0</v>
      </c>
      <c r="L352" s="25">
        <v>0</v>
      </c>
      <c r="M352" s="25">
        <v>0</v>
      </c>
      <c r="N352" s="25">
        <v>0</v>
      </c>
      <c r="O352" s="26">
        <f t="shared" si="119"/>
        <v>0</v>
      </c>
      <c r="P352" s="94">
        <v>0</v>
      </c>
      <c r="Q352" s="94">
        <v>0</v>
      </c>
      <c r="R352" s="94">
        <v>0</v>
      </c>
      <c r="S352" s="57">
        <f t="shared" si="120"/>
        <v>0</v>
      </c>
      <c r="T352" s="26">
        <f t="shared" si="121"/>
        <v>1</v>
      </c>
    </row>
    <row r="353" spans="3:20" ht="15.75" x14ac:dyDescent="0.25">
      <c r="C353" s="4" t="s">
        <v>51</v>
      </c>
      <c r="D353" s="25">
        <v>930</v>
      </c>
      <c r="E353" s="25">
        <v>707</v>
      </c>
      <c r="F353" s="25">
        <v>689</v>
      </c>
      <c r="G353" s="26">
        <f t="shared" si="117"/>
        <v>2326</v>
      </c>
      <c r="H353" s="25">
        <v>773</v>
      </c>
      <c r="I353" s="25">
        <v>675</v>
      </c>
      <c r="J353" s="25">
        <v>678</v>
      </c>
      <c r="K353" s="26">
        <f t="shared" si="118"/>
        <v>2126</v>
      </c>
      <c r="L353" s="25">
        <v>760</v>
      </c>
      <c r="M353" s="25">
        <v>747</v>
      </c>
      <c r="N353" s="25">
        <v>672</v>
      </c>
      <c r="O353" s="26">
        <f t="shared" si="119"/>
        <v>2179</v>
      </c>
      <c r="P353" s="94">
        <v>813</v>
      </c>
      <c r="Q353" s="94">
        <v>644</v>
      </c>
      <c r="R353" s="94">
        <v>653</v>
      </c>
      <c r="S353" s="57">
        <f t="shared" si="120"/>
        <v>2110</v>
      </c>
      <c r="T353" s="26">
        <f t="shared" si="121"/>
        <v>8741</v>
      </c>
    </row>
    <row r="354" spans="3:20" ht="15.75" x14ac:dyDescent="0.25">
      <c r="C354" s="4" t="s">
        <v>52</v>
      </c>
      <c r="D354" s="25">
        <v>149</v>
      </c>
      <c r="E354" s="25">
        <v>108</v>
      </c>
      <c r="F354" s="25">
        <v>109</v>
      </c>
      <c r="G354" s="26">
        <f t="shared" si="117"/>
        <v>366</v>
      </c>
      <c r="H354" s="27">
        <v>127</v>
      </c>
      <c r="I354" s="27">
        <v>121</v>
      </c>
      <c r="J354" s="27">
        <v>99</v>
      </c>
      <c r="K354" s="26">
        <f t="shared" si="118"/>
        <v>347</v>
      </c>
      <c r="L354" s="25">
        <v>116</v>
      </c>
      <c r="M354" s="25">
        <v>109</v>
      </c>
      <c r="N354" s="25">
        <v>135</v>
      </c>
      <c r="O354" s="26">
        <f t="shared" si="119"/>
        <v>360</v>
      </c>
      <c r="P354" s="95">
        <v>122</v>
      </c>
      <c r="Q354" s="95">
        <v>92</v>
      </c>
      <c r="R354" s="95">
        <v>85</v>
      </c>
      <c r="S354" s="57">
        <f t="shared" si="120"/>
        <v>299</v>
      </c>
      <c r="T354" s="26">
        <f t="shared" si="121"/>
        <v>1372</v>
      </c>
    </row>
    <row r="355" spans="3:20" ht="15.75" x14ac:dyDescent="0.25">
      <c r="C355" s="4" t="s">
        <v>53</v>
      </c>
      <c r="D355" s="25">
        <v>18</v>
      </c>
      <c r="E355" s="25">
        <v>12</v>
      </c>
      <c r="F355" s="25">
        <v>18</v>
      </c>
      <c r="G355" s="26">
        <f t="shared" si="117"/>
        <v>48</v>
      </c>
      <c r="H355" s="20">
        <v>14</v>
      </c>
      <c r="I355" s="20">
        <v>11</v>
      </c>
      <c r="J355" s="20">
        <v>16</v>
      </c>
      <c r="K355" s="26">
        <f t="shared" si="118"/>
        <v>41</v>
      </c>
      <c r="L355" s="25">
        <v>12</v>
      </c>
      <c r="M355" s="25">
        <v>11</v>
      </c>
      <c r="N355" s="25">
        <v>5</v>
      </c>
      <c r="O355" s="26">
        <f t="shared" si="119"/>
        <v>28</v>
      </c>
      <c r="P355" s="94">
        <v>14</v>
      </c>
      <c r="Q355" s="94">
        <v>10</v>
      </c>
      <c r="R355" s="94">
        <v>8</v>
      </c>
      <c r="S355" s="57">
        <f t="shared" si="120"/>
        <v>32</v>
      </c>
      <c r="T355" s="26">
        <f t="shared" si="121"/>
        <v>149</v>
      </c>
    </row>
    <row r="356" spans="3:20" ht="15.75" x14ac:dyDescent="0.25">
      <c r="C356" s="4" t="s">
        <v>54</v>
      </c>
      <c r="D356" s="25">
        <v>7</v>
      </c>
      <c r="E356" s="25">
        <v>5</v>
      </c>
      <c r="F356" s="25">
        <v>3</v>
      </c>
      <c r="G356" s="26">
        <f>+SUM(D356:F356)</f>
        <v>15</v>
      </c>
      <c r="H356" s="27">
        <v>2</v>
      </c>
      <c r="I356" s="27">
        <v>6</v>
      </c>
      <c r="J356" s="27">
        <v>4</v>
      </c>
      <c r="K356" s="26">
        <f t="shared" si="118"/>
        <v>12</v>
      </c>
      <c r="L356" s="25">
        <v>5</v>
      </c>
      <c r="M356" s="25">
        <v>2</v>
      </c>
      <c r="N356" s="25">
        <v>7</v>
      </c>
      <c r="O356" s="26">
        <f t="shared" si="119"/>
        <v>14</v>
      </c>
      <c r="P356" s="95">
        <v>3</v>
      </c>
      <c r="Q356" s="95">
        <v>3</v>
      </c>
      <c r="R356" s="95">
        <v>4</v>
      </c>
      <c r="S356" s="57">
        <f t="shared" si="120"/>
        <v>10</v>
      </c>
      <c r="T356" s="26">
        <f t="shared" si="121"/>
        <v>51</v>
      </c>
    </row>
    <row r="357" spans="3:20" ht="15.75" x14ac:dyDescent="0.25">
      <c r="C357" s="4" t="s">
        <v>57</v>
      </c>
      <c r="D357" s="25">
        <v>8</v>
      </c>
      <c r="E357" s="25">
        <v>19</v>
      </c>
      <c r="F357" s="25">
        <v>13</v>
      </c>
      <c r="G357" s="26">
        <f t="shared" si="117"/>
        <v>40</v>
      </c>
      <c r="H357" s="20">
        <v>87</v>
      </c>
      <c r="I357" s="20">
        <v>79</v>
      </c>
      <c r="J357" s="20">
        <v>93</v>
      </c>
      <c r="K357" s="26">
        <f t="shared" si="118"/>
        <v>259</v>
      </c>
      <c r="L357" s="25">
        <v>108</v>
      </c>
      <c r="M357" s="25">
        <v>73</v>
      </c>
      <c r="N357" s="25">
        <v>83</v>
      </c>
      <c r="O357" s="26">
        <f t="shared" si="119"/>
        <v>264</v>
      </c>
      <c r="P357" s="94">
        <v>73</v>
      </c>
      <c r="Q357" s="94">
        <v>65</v>
      </c>
      <c r="R357" s="94">
        <v>51</v>
      </c>
      <c r="S357" s="57">
        <f t="shared" si="120"/>
        <v>189</v>
      </c>
      <c r="T357" s="26">
        <f t="shared" si="121"/>
        <v>752</v>
      </c>
    </row>
    <row r="358" spans="3:20" ht="15.75" x14ac:dyDescent="0.25">
      <c r="C358" s="4" t="s">
        <v>58</v>
      </c>
      <c r="D358" s="25">
        <v>59</v>
      </c>
      <c r="E358" s="25">
        <v>80</v>
      </c>
      <c r="F358" s="25">
        <v>96</v>
      </c>
      <c r="G358" s="26">
        <f t="shared" si="117"/>
        <v>235</v>
      </c>
      <c r="H358" s="27">
        <v>296</v>
      </c>
      <c r="I358" s="27">
        <v>312</v>
      </c>
      <c r="J358" s="27">
        <v>255</v>
      </c>
      <c r="K358" s="26">
        <f t="shared" si="118"/>
        <v>863</v>
      </c>
      <c r="L358" s="25">
        <v>287</v>
      </c>
      <c r="M358" s="25">
        <v>265</v>
      </c>
      <c r="N358" s="25">
        <v>254</v>
      </c>
      <c r="O358" s="26">
        <f t="shared" si="119"/>
        <v>806</v>
      </c>
      <c r="P358" s="95">
        <v>273</v>
      </c>
      <c r="Q358" s="95">
        <v>238</v>
      </c>
      <c r="R358" s="95">
        <v>249</v>
      </c>
      <c r="S358" s="57">
        <f t="shared" si="120"/>
        <v>760</v>
      </c>
      <c r="T358" s="26">
        <f t="shared" si="121"/>
        <v>2664</v>
      </c>
    </row>
    <row r="359" spans="3:20" ht="15.75" x14ac:dyDescent="0.25">
      <c r="C359" s="4" t="s">
        <v>71</v>
      </c>
      <c r="D359" s="25"/>
      <c r="E359" s="25"/>
      <c r="F359" s="25"/>
      <c r="G359" s="26"/>
      <c r="H359" s="27"/>
      <c r="I359" s="27"/>
      <c r="J359" s="27"/>
      <c r="K359" s="26"/>
      <c r="L359" s="25">
        <v>36</v>
      </c>
      <c r="M359" s="25">
        <v>28</v>
      </c>
      <c r="N359" s="25">
        <v>30</v>
      </c>
      <c r="O359" s="26">
        <f>SUM(L359:N359)</f>
        <v>94</v>
      </c>
      <c r="P359" s="95">
        <v>17</v>
      </c>
      <c r="Q359" s="95">
        <v>16</v>
      </c>
      <c r="R359" s="95">
        <v>14</v>
      </c>
      <c r="S359" s="57">
        <f t="shared" si="120"/>
        <v>47</v>
      </c>
      <c r="T359" s="26">
        <f t="shared" si="121"/>
        <v>141</v>
      </c>
    </row>
    <row r="360" spans="3:20" ht="15.75" x14ac:dyDescent="0.25">
      <c r="C360" s="4" t="s">
        <v>56</v>
      </c>
      <c r="D360" s="25"/>
      <c r="E360" s="25"/>
      <c r="F360" s="25"/>
      <c r="G360" s="26"/>
      <c r="H360" s="27"/>
      <c r="I360" s="27"/>
      <c r="J360" s="27"/>
      <c r="K360" s="26"/>
      <c r="L360" s="25">
        <v>3</v>
      </c>
      <c r="M360" s="25">
        <v>2</v>
      </c>
      <c r="N360" s="25">
        <v>2</v>
      </c>
      <c r="O360" s="26">
        <f>SUM(L360:N360)</f>
        <v>7</v>
      </c>
      <c r="P360" s="95">
        <v>1</v>
      </c>
      <c r="Q360" s="95">
        <v>0</v>
      </c>
      <c r="R360" s="95">
        <v>0</v>
      </c>
      <c r="S360" s="57">
        <f t="shared" si="120"/>
        <v>1</v>
      </c>
      <c r="T360" s="26">
        <f t="shared" si="121"/>
        <v>8</v>
      </c>
    </row>
    <row r="361" spans="3:20" ht="17.25" customHeight="1" x14ac:dyDescent="0.25">
      <c r="C361" s="45" t="s">
        <v>59</v>
      </c>
      <c r="D361" s="25">
        <f t="shared" ref="D361:K361" si="122">SUM(D347:D358)</f>
        <v>3298</v>
      </c>
      <c r="E361" s="25">
        <f t="shared" si="122"/>
        <v>2656</v>
      </c>
      <c r="F361" s="25">
        <f t="shared" si="122"/>
        <v>2653</v>
      </c>
      <c r="G361" s="26">
        <f t="shared" si="122"/>
        <v>8607</v>
      </c>
      <c r="H361" s="25">
        <f t="shared" si="122"/>
        <v>2248</v>
      </c>
      <c r="I361" s="25">
        <f t="shared" si="122"/>
        <v>2135</v>
      </c>
      <c r="J361" s="25">
        <f t="shared" si="122"/>
        <v>2046</v>
      </c>
      <c r="K361" s="26">
        <f t="shared" si="122"/>
        <v>6429</v>
      </c>
      <c r="L361" s="25">
        <f t="shared" ref="L361:T361" si="123">SUM(L347:L360)</f>
        <v>3345</v>
      </c>
      <c r="M361" s="25">
        <f t="shared" si="123"/>
        <v>2229</v>
      </c>
      <c r="N361" s="25">
        <f t="shared" si="123"/>
        <v>2117</v>
      </c>
      <c r="O361" s="26">
        <f t="shared" si="123"/>
        <v>7691</v>
      </c>
      <c r="P361" s="26">
        <f t="shared" si="123"/>
        <v>2270</v>
      </c>
      <c r="Q361" s="26">
        <f t="shared" si="123"/>
        <v>1824</v>
      </c>
      <c r="R361" s="26">
        <f t="shared" si="123"/>
        <v>1827</v>
      </c>
      <c r="S361" s="26">
        <f t="shared" si="123"/>
        <v>5921</v>
      </c>
      <c r="T361" s="26">
        <f t="shared" si="123"/>
        <v>28648</v>
      </c>
    </row>
    <row r="362" spans="3:20" ht="15.75" x14ac:dyDescent="0.25">
      <c r="C362" s="76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</row>
    <row r="363" spans="3:20" ht="16.5" thickBot="1" x14ac:dyDescent="0.3">
      <c r="C363" s="76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98" t="s">
        <v>138</v>
      </c>
    </row>
    <row r="364" spans="3:20" ht="15.75" x14ac:dyDescent="0.25">
      <c r="C364" s="112" t="s">
        <v>122</v>
      </c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4"/>
    </row>
    <row r="365" spans="3:20" ht="15.75" x14ac:dyDescent="0.25">
      <c r="C365" s="107" t="s">
        <v>61</v>
      </c>
      <c r="D365" s="109" t="s">
        <v>2</v>
      </c>
      <c r="E365" s="109"/>
      <c r="F365" s="109"/>
      <c r="G365" s="109"/>
      <c r="H365" s="109" t="s">
        <v>3</v>
      </c>
      <c r="I365" s="109"/>
      <c r="J365" s="109"/>
      <c r="K365" s="109"/>
      <c r="L365" s="109" t="s">
        <v>4</v>
      </c>
      <c r="M365" s="109"/>
      <c r="N365" s="109"/>
      <c r="O365" s="109"/>
      <c r="P365" s="109" t="s">
        <v>5</v>
      </c>
      <c r="Q365" s="109"/>
      <c r="R365" s="109"/>
      <c r="S365" s="109"/>
      <c r="T365" s="110" t="s">
        <v>6</v>
      </c>
    </row>
    <row r="366" spans="3:20" ht="16.5" thickBot="1" x14ac:dyDescent="0.3">
      <c r="C366" s="108"/>
      <c r="D366" s="40" t="s">
        <v>7</v>
      </c>
      <c r="E366" s="40" t="s">
        <v>8</v>
      </c>
      <c r="F366" s="40" t="s">
        <v>9</v>
      </c>
      <c r="G366" s="40" t="s">
        <v>10</v>
      </c>
      <c r="H366" s="40" t="s">
        <v>11</v>
      </c>
      <c r="I366" s="40" t="s">
        <v>12</v>
      </c>
      <c r="J366" s="40" t="s">
        <v>13</v>
      </c>
      <c r="K366" s="40" t="s">
        <v>14</v>
      </c>
      <c r="L366" s="40" t="s">
        <v>15</v>
      </c>
      <c r="M366" s="40" t="s">
        <v>16</v>
      </c>
      <c r="N366" s="40" t="s">
        <v>17</v>
      </c>
      <c r="O366" s="40" t="s">
        <v>18</v>
      </c>
      <c r="P366" s="40" t="s">
        <v>19</v>
      </c>
      <c r="Q366" s="40" t="s">
        <v>20</v>
      </c>
      <c r="R366" s="40" t="s">
        <v>21</v>
      </c>
      <c r="S366" s="40" t="s">
        <v>22</v>
      </c>
      <c r="T366" s="111"/>
    </row>
    <row r="367" spans="3:20" ht="15.75" x14ac:dyDescent="0.25">
      <c r="C367" s="4" t="s">
        <v>26</v>
      </c>
      <c r="D367" s="25">
        <v>42</v>
      </c>
      <c r="E367" s="25">
        <v>50</v>
      </c>
      <c r="F367" s="25">
        <v>60</v>
      </c>
      <c r="G367" s="26">
        <f>+SUM(D367:F367)</f>
        <v>152</v>
      </c>
      <c r="H367" s="25">
        <v>47</v>
      </c>
      <c r="I367" s="20">
        <v>37</v>
      </c>
      <c r="J367" s="20">
        <v>38</v>
      </c>
      <c r="K367" s="26">
        <f>SUM(H367:J367)</f>
        <v>122</v>
      </c>
      <c r="L367" s="25">
        <v>48</v>
      </c>
      <c r="M367" s="25">
        <v>45</v>
      </c>
      <c r="N367" s="25">
        <v>31</v>
      </c>
      <c r="O367" s="26">
        <f>SUM(L367:N367)</f>
        <v>124</v>
      </c>
      <c r="P367" s="94">
        <v>47</v>
      </c>
      <c r="Q367" s="94">
        <v>37</v>
      </c>
      <c r="R367" s="94">
        <v>44</v>
      </c>
      <c r="S367" s="57">
        <f>SUM(P367:R367)</f>
        <v>128</v>
      </c>
      <c r="T367" s="26">
        <f>SUM(G367,O367,K367, S367)</f>
        <v>526</v>
      </c>
    </row>
    <row r="368" spans="3:20" ht="15.75" x14ac:dyDescent="0.25">
      <c r="C368" s="4" t="s">
        <v>51</v>
      </c>
      <c r="D368" s="25">
        <v>250</v>
      </c>
      <c r="E368" s="25">
        <v>217</v>
      </c>
      <c r="F368" s="25">
        <v>260</v>
      </c>
      <c r="G368" s="26">
        <f>+SUM(D368:F368)</f>
        <v>727</v>
      </c>
      <c r="H368" s="46">
        <v>292</v>
      </c>
      <c r="I368" s="20">
        <v>259</v>
      </c>
      <c r="J368" s="20">
        <v>248</v>
      </c>
      <c r="K368" s="26">
        <f>SUM(H368:J368)</f>
        <v>799</v>
      </c>
      <c r="L368" s="25">
        <v>260</v>
      </c>
      <c r="M368" s="25">
        <v>267</v>
      </c>
      <c r="N368" s="25">
        <v>229</v>
      </c>
      <c r="O368" s="26">
        <f>SUM(L368:N368)</f>
        <v>756</v>
      </c>
      <c r="P368" s="94">
        <v>248</v>
      </c>
      <c r="Q368" s="94">
        <v>176</v>
      </c>
      <c r="R368" s="94">
        <v>184</v>
      </c>
      <c r="S368" s="57">
        <f t="shared" ref="S368:S371" si="124">SUM(P368:R368)</f>
        <v>608</v>
      </c>
      <c r="T368" s="26">
        <f t="shared" ref="T368:T371" si="125">SUM(G368,O368,K368, S368)</f>
        <v>2890</v>
      </c>
    </row>
    <row r="369" spans="3:20" ht="15.75" x14ac:dyDescent="0.25">
      <c r="C369" s="4" t="s">
        <v>52</v>
      </c>
      <c r="D369" s="25">
        <v>24</v>
      </c>
      <c r="E369" s="25">
        <v>20</v>
      </c>
      <c r="F369" s="25">
        <v>25</v>
      </c>
      <c r="G369" s="26">
        <f>+SUM(D369:F369)</f>
        <v>69</v>
      </c>
      <c r="H369" s="25">
        <v>32</v>
      </c>
      <c r="I369" s="25">
        <v>31</v>
      </c>
      <c r="J369" s="25">
        <v>25</v>
      </c>
      <c r="K369" s="26">
        <f>SUM(H369:J369)</f>
        <v>88</v>
      </c>
      <c r="L369" s="25">
        <v>35</v>
      </c>
      <c r="M369" s="25">
        <v>31</v>
      </c>
      <c r="N369" s="25">
        <v>24</v>
      </c>
      <c r="O369" s="26">
        <f>SUM(L369:N369)</f>
        <v>90</v>
      </c>
      <c r="P369" s="94">
        <v>35</v>
      </c>
      <c r="Q369" s="94">
        <v>18</v>
      </c>
      <c r="R369" s="94">
        <v>28</v>
      </c>
      <c r="S369" s="57">
        <f t="shared" si="124"/>
        <v>81</v>
      </c>
      <c r="T369" s="26">
        <f t="shared" si="125"/>
        <v>328</v>
      </c>
    </row>
    <row r="370" spans="3:20" ht="15.75" x14ac:dyDescent="0.25">
      <c r="C370" s="4" t="s">
        <v>53</v>
      </c>
      <c r="D370" s="25">
        <v>3</v>
      </c>
      <c r="E370" s="25">
        <v>7</v>
      </c>
      <c r="F370" s="25">
        <v>5</v>
      </c>
      <c r="G370" s="26">
        <f>+SUM(D370:F370)</f>
        <v>15</v>
      </c>
      <c r="H370" s="25">
        <v>8</v>
      </c>
      <c r="I370" s="25">
        <v>5</v>
      </c>
      <c r="J370" s="25">
        <v>10</v>
      </c>
      <c r="K370" s="26">
        <f>SUM(H370:J370)</f>
        <v>23</v>
      </c>
      <c r="L370" s="25">
        <v>6</v>
      </c>
      <c r="M370" s="25">
        <v>3</v>
      </c>
      <c r="N370" s="25">
        <v>4</v>
      </c>
      <c r="O370" s="26">
        <f>SUM(L370:N370)</f>
        <v>13</v>
      </c>
      <c r="P370" s="94">
        <v>3</v>
      </c>
      <c r="Q370" s="94">
        <v>0</v>
      </c>
      <c r="R370" s="94">
        <v>5</v>
      </c>
      <c r="S370" s="57">
        <f t="shared" si="124"/>
        <v>8</v>
      </c>
      <c r="T370" s="26">
        <f t="shared" si="125"/>
        <v>59</v>
      </c>
    </row>
    <row r="371" spans="3:20" ht="15.75" x14ac:dyDescent="0.25">
      <c r="C371" s="4" t="s">
        <v>54</v>
      </c>
      <c r="D371" s="25">
        <v>3</v>
      </c>
      <c r="E371" s="25">
        <v>4</v>
      </c>
      <c r="F371" s="25">
        <v>0</v>
      </c>
      <c r="G371" s="26">
        <f>+SUM(D371:F371)</f>
        <v>7</v>
      </c>
      <c r="H371" s="25">
        <v>0</v>
      </c>
      <c r="I371" s="25">
        <v>0</v>
      </c>
      <c r="J371" s="25">
        <v>1</v>
      </c>
      <c r="K371" s="26">
        <f>SUM(H371:J371)</f>
        <v>1</v>
      </c>
      <c r="L371" s="25">
        <v>1</v>
      </c>
      <c r="M371" s="25">
        <v>0</v>
      </c>
      <c r="N371" s="25">
        <v>0</v>
      </c>
      <c r="O371" s="26">
        <f>SUM(L371:N371)</f>
        <v>1</v>
      </c>
      <c r="P371" s="94">
        <v>0</v>
      </c>
      <c r="Q371" s="94">
        <v>1</v>
      </c>
      <c r="R371" s="94">
        <v>1</v>
      </c>
      <c r="S371" s="57">
        <f t="shared" si="124"/>
        <v>2</v>
      </c>
      <c r="T371" s="26">
        <f t="shared" si="125"/>
        <v>11</v>
      </c>
    </row>
    <row r="372" spans="3:20" ht="15.75" x14ac:dyDescent="0.25">
      <c r="C372" s="45" t="s">
        <v>59</v>
      </c>
      <c r="D372" s="26">
        <f t="shared" ref="D372:O372" si="126">SUM(D367:D371)</f>
        <v>322</v>
      </c>
      <c r="E372" s="26">
        <f t="shared" si="126"/>
        <v>298</v>
      </c>
      <c r="F372" s="26">
        <f t="shared" si="126"/>
        <v>350</v>
      </c>
      <c r="G372" s="26">
        <f t="shared" si="126"/>
        <v>970</v>
      </c>
      <c r="H372" s="26">
        <f t="shared" si="126"/>
        <v>379</v>
      </c>
      <c r="I372" s="26">
        <f t="shared" si="126"/>
        <v>332</v>
      </c>
      <c r="J372" s="26">
        <f t="shared" si="126"/>
        <v>322</v>
      </c>
      <c r="K372" s="26">
        <f t="shared" si="126"/>
        <v>1033</v>
      </c>
      <c r="L372" s="26">
        <f t="shared" si="126"/>
        <v>350</v>
      </c>
      <c r="M372" s="26">
        <f t="shared" si="126"/>
        <v>346</v>
      </c>
      <c r="N372" s="26">
        <f t="shared" si="126"/>
        <v>288</v>
      </c>
      <c r="O372" s="26">
        <f t="shared" si="126"/>
        <v>984</v>
      </c>
      <c r="P372" s="26">
        <f>SUM(P367:P371)</f>
        <v>333</v>
      </c>
      <c r="Q372" s="26">
        <f>SUM(Q367:Q371)</f>
        <v>232</v>
      </c>
      <c r="R372" s="26">
        <f>SUM(R367:R371)</f>
        <v>262</v>
      </c>
      <c r="S372" s="26">
        <f>SUM(S367:S371)</f>
        <v>827</v>
      </c>
      <c r="T372" s="26">
        <f>SUM(T367:T371)</f>
        <v>3814</v>
      </c>
    </row>
    <row r="373" spans="3:20" ht="15.75" x14ac:dyDescent="0.25">
      <c r="C373" s="76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</row>
    <row r="374" spans="3:20" ht="16.5" thickBot="1" x14ac:dyDescent="0.3">
      <c r="C374" s="76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98"/>
    </row>
    <row r="375" spans="3:20" ht="15.75" x14ac:dyDescent="0.25">
      <c r="C375" s="112" t="s">
        <v>83</v>
      </c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4"/>
    </row>
    <row r="376" spans="3:20" ht="15.75" x14ac:dyDescent="0.25">
      <c r="C376" s="107" t="s">
        <v>61</v>
      </c>
      <c r="D376" s="109" t="s">
        <v>2</v>
      </c>
      <c r="E376" s="109"/>
      <c r="F376" s="109"/>
      <c r="G376" s="109"/>
      <c r="H376" s="109" t="s">
        <v>3</v>
      </c>
      <c r="I376" s="109"/>
      <c r="J376" s="109"/>
      <c r="K376" s="109"/>
      <c r="L376" s="109" t="s">
        <v>4</v>
      </c>
      <c r="M376" s="109"/>
      <c r="N376" s="109"/>
      <c r="O376" s="109"/>
      <c r="P376" s="109" t="s">
        <v>5</v>
      </c>
      <c r="Q376" s="109"/>
      <c r="R376" s="109"/>
      <c r="S376" s="109"/>
      <c r="T376" s="110" t="s">
        <v>6</v>
      </c>
    </row>
    <row r="377" spans="3:20" ht="16.5" thickBot="1" x14ac:dyDescent="0.3">
      <c r="C377" s="108"/>
      <c r="D377" s="40" t="s">
        <v>7</v>
      </c>
      <c r="E377" s="40" t="s">
        <v>8</v>
      </c>
      <c r="F377" s="40" t="s">
        <v>9</v>
      </c>
      <c r="G377" s="40" t="s">
        <v>10</v>
      </c>
      <c r="H377" s="40" t="s">
        <v>11</v>
      </c>
      <c r="I377" s="40" t="s">
        <v>12</v>
      </c>
      <c r="J377" s="40" t="s">
        <v>13</v>
      </c>
      <c r="K377" s="40" t="s">
        <v>14</v>
      </c>
      <c r="L377" s="40" t="s">
        <v>15</v>
      </c>
      <c r="M377" s="40" t="s">
        <v>16</v>
      </c>
      <c r="N377" s="40" t="s">
        <v>17</v>
      </c>
      <c r="O377" s="40" t="s">
        <v>18</v>
      </c>
      <c r="P377" s="40" t="s">
        <v>19</v>
      </c>
      <c r="Q377" s="40" t="s">
        <v>20</v>
      </c>
      <c r="R377" s="40" t="s">
        <v>21</v>
      </c>
      <c r="S377" s="40" t="s">
        <v>22</v>
      </c>
      <c r="T377" s="111"/>
    </row>
    <row r="378" spans="3:20" ht="15.75" x14ac:dyDescent="0.25">
      <c r="C378" s="4" t="s">
        <v>26</v>
      </c>
      <c r="D378" s="25">
        <v>15</v>
      </c>
      <c r="E378" s="25">
        <v>16</v>
      </c>
      <c r="F378" s="25">
        <v>13</v>
      </c>
      <c r="G378" s="26">
        <f>F378+E378+D378</f>
        <v>44</v>
      </c>
      <c r="H378" s="25">
        <v>22</v>
      </c>
      <c r="I378" s="20">
        <v>18</v>
      </c>
      <c r="J378" s="20">
        <v>16</v>
      </c>
      <c r="K378" s="26">
        <f>SUM(H378:J378)</f>
        <v>56</v>
      </c>
      <c r="L378" s="20">
        <v>20</v>
      </c>
      <c r="M378" s="20">
        <v>15</v>
      </c>
      <c r="N378" s="20">
        <v>21</v>
      </c>
      <c r="O378" s="26">
        <f>SUM(L378:N378)</f>
        <v>56</v>
      </c>
      <c r="P378" s="94">
        <v>21</v>
      </c>
      <c r="Q378" s="94">
        <v>14</v>
      </c>
      <c r="R378" s="94">
        <v>17</v>
      </c>
      <c r="S378" s="57">
        <f>SUM(P378:R378)</f>
        <v>52</v>
      </c>
      <c r="T378" s="26">
        <f>SUM(G378,O378,K378, S378)</f>
        <v>208</v>
      </c>
    </row>
    <row r="379" spans="3:20" ht="15.75" x14ac:dyDescent="0.25">
      <c r="C379" s="4" t="s">
        <v>51</v>
      </c>
      <c r="D379" s="25">
        <v>96</v>
      </c>
      <c r="E379" s="25">
        <v>65</v>
      </c>
      <c r="F379" s="25">
        <v>77</v>
      </c>
      <c r="G379" s="26">
        <f>F379+E379+D379</f>
        <v>238</v>
      </c>
      <c r="H379" s="47">
        <v>74</v>
      </c>
      <c r="I379" s="20">
        <v>77</v>
      </c>
      <c r="J379" s="20">
        <v>82</v>
      </c>
      <c r="K379" s="26">
        <f>SUM(H379:J379)</f>
        <v>233</v>
      </c>
      <c r="L379" s="27">
        <v>86</v>
      </c>
      <c r="M379" s="27">
        <v>77</v>
      </c>
      <c r="N379" s="27">
        <v>82</v>
      </c>
      <c r="O379" s="26">
        <f>SUM(L379:N379)</f>
        <v>245</v>
      </c>
      <c r="P379" s="94">
        <v>79</v>
      </c>
      <c r="Q379" s="94">
        <v>74</v>
      </c>
      <c r="R379" s="94">
        <v>57</v>
      </c>
      <c r="S379" s="57">
        <f>SUM(P379:R379)</f>
        <v>210</v>
      </c>
      <c r="T379" s="26">
        <f t="shared" ref="T379:T382" si="127">SUM(G379,O379,K379, S379)</f>
        <v>926</v>
      </c>
    </row>
    <row r="380" spans="3:20" ht="15.75" x14ac:dyDescent="0.25">
      <c r="C380" s="4" t="s">
        <v>52</v>
      </c>
      <c r="D380" s="25">
        <v>14</v>
      </c>
      <c r="E380" s="25">
        <v>12</v>
      </c>
      <c r="F380" s="25">
        <v>14</v>
      </c>
      <c r="G380" s="26">
        <f>F380+E380+D380</f>
        <v>40</v>
      </c>
      <c r="H380" s="25">
        <v>15</v>
      </c>
      <c r="I380" s="25">
        <v>7</v>
      </c>
      <c r="J380" s="25">
        <v>10</v>
      </c>
      <c r="K380" s="26">
        <f>SUM(H380:J380)</f>
        <v>32</v>
      </c>
      <c r="L380" s="20">
        <v>14</v>
      </c>
      <c r="M380" s="20">
        <v>6</v>
      </c>
      <c r="N380" s="20">
        <v>10</v>
      </c>
      <c r="O380" s="26">
        <f>SUM(L380:N380)</f>
        <v>30</v>
      </c>
      <c r="P380" s="94">
        <v>10</v>
      </c>
      <c r="Q380" s="94">
        <v>10</v>
      </c>
      <c r="R380" s="94">
        <v>17</v>
      </c>
      <c r="S380" s="57">
        <f>SUM(P380:R380)</f>
        <v>37</v>
      </c>
      <c r="T380" s="26">
        <f t="shared" si="127"/>
        <v>139</v>
      </c>
    </row>
    <row r="381" spans="3:20" ht="15.75" x14ac:dyDescent="0.25">
      <c r="C381" s="4" t="s">
        <v>53</v>
      </c>
      <c r="D381" s="25">
        <v>0</v>
      </c>
      <c r="E381" s="25">
        <v>2</v>
      </c>
      <c r="F381" s="25">
        <v>2</v>
      </c>
      <c r="G381" s="26">
        <f>F381+E381+D381</f>
        <v>4</v>
      </c>
      <c r="H381" s="25">
        <v>1</v>
      </c>
      <c r="I381" s="25">
        <v>0</v>
      </c>
      <c r="J381" s="25">
        <v>3</v>
      </c>
      <c r="K381" s="26">
        <f>SUM(H381:J381)</f>
        <v>4</v>
      </c>
      <c r="L381" s="27">
        <v>4</v>
      </c>
      <c r="M381" s="27">
        <v>1</v>
      </c>
      <c r="N381" s="27">
        <v>2</v>
      </c>
      <c r="O381" s="26">
        <f>SUM(L381:N381)</f>
        <v>7</v>
      </c>
      <c r="P381" s="95">
        <v>0</v>
      </c>
      <c r="Q381" s="95">
        <v>3</v>
      </c>
      <c r="R381" s="95">
        <v>1</v>
      </c>
      <c r="S381" s="57">
        <f>SUM(P381:R381)</f>
        <v>4</v>
      </c>
      <c r="T381" s="26">
        <f t="shared" si="127"/>
        <v>19</v>
      </c>
    </row>
    <row r="382" spans="3:20" ht="15.75" x14ac:dyDescent="0.25">
      <c r="C382" s="4" t="s">
        <v>54</v>
      </c>
      <c r="D382" s="25">
        <v>0</v>
      </c>
      <c r="E382" s="25">
        <v>1</v>
      </c>
      <c r="F382" s="25">
        <v>0</v>
      </c>
      <c r="G382" s="26">
        <f>F382+E382+D382</f>
        <v>1</v>
      </c>
      <c r="H382" s="25">
        <v>0</v>
      </c>
      <c r="I382" s="25">
        <v>1</v>
      </c>
      <c r="J382" s="25">
        <v>0</v>
      </c>
      <c r="K382" s="26">
        <f>SUM(H382:J382)</f>
        <v>1</v>
      </c>
      <c r="L382" s="20">
        <v>0</v>
      </c>
      <c r="M382" s="20">
        <v>0</v>
      </c>
      <c r="N382" s="20">
        <v>0</v>
      </c>
      <c r="O382" s="26">
        <f>SUM(L382:N382)</f>
        <v>0</v>
      </c>
      <c r="P382" s="94">
        <v>0</v>
      </c>
      <c r="Q382" s="94">
        <v>1</v>
      </c>
      <c r="R382" s="94">
        <v>0</v>
      </c>
      <c r="S382" s="57">
        <f>SUM(P382:R382)</f>
        <v>1</v>
      </c>
      <c r="T382" s="26">
        <f t="shared" si="127"/>
        <v>3</v>
      </c>
    </row>
    <row r="383" spans="3:20" ht="15.75" x14ac:dyDescent="0.25">
      <c r="C383" s="45" t="s">
        <v>59</v>
      </c>
      <c r="D383" s="25">
        <f t="shared" ref="D383:O383" si="128">SUM(D378:D382)</f>
        <v>125</v>
      </c>
      <c r="E383" s="25">
        <f t="shared" si="128"/>
        <v>96</v>
      </c>
      <c r="F383" s="25">
        <f t="shared" si="128"/>
        <v>106</v>
      </c>
      <c r="G383" s="26">
        <f t="shared" si="128"/>
        <v>327</v>
      </c>
      <c r="H383" s="25">
        <f t="shared" si="128"/>
        <v>112</v>
      </c>
      <c r="I383" s="25">
        <f t="shared" si="128"/>
        <v>103</v>
      </c>
      <c r="J383" s="25">
        <f t="shared" si="128"/>
        <v>111</v>
      </c>
      <c r="K383" s="26">
        <f t="shared" si="128"/>
        <v>326</v>
      </c>
      <c r="L383" s="25">
        <f t="shared" si="128"/>
        <v>124</v>
      </c>
      <c r="M383" s="25">
        <f t="shared" si="128"/>
        <v>99</v>
      </c>
      <c r="N383" s="25">
        <f t="shared" si="128"/>
        <v>115</v>
      </c>
      <c r="O383" s="26">
        <f t="shared" si="128"/>
        <v>338</v>
      </c>
      <c r="P383" s="26">
        <f>SUM(P378:P382)</f>
        <v>110</v>
      </c>
      <c r="Q383" s="26">
        <f>SUM(Q378:Q382)</f>
        <v>102</v>
      </c>
      <c r="R383" s="26">
        <f>SUM(R378:R382)</f>
        <v>92</v>
      </c>
      <c r="S383" s="26">
        <f>SUM(S378:S382)</f>
        <v>304</v>
      </c>
      <c r="T383" s="26">
        <f>SUM(T378:T382)</f>
        <v>1295</v>
      </c>
    </row>
    <row r="384" spans="3:20" ht="15.75" x14ac:dyDescent="0.25">
      <c r="C384" s="76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</row>
    <row r="385" spans="3:20" ht="15.75" thickBot="1" x14ac:dyDescent="0.3">
      <c r="T385" s="7"/>
    </row>
    <row r="386" spans="3:20" ht="15.75" x14ac:dyDescent="0.25">
      <c r="C386" s="112" t="s">
        <v>84</v>
      </c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4"/>
    </row>
    <row r="387" spans="3:20" ht="15.75" x14ac:dyDescent="0.25">
      <c r="C387" s="107" t="s">
        <v>61</v>
      </c>
      <c r="D387" s="109" t="s">
        <v>2</v>
      </c>
      <c r="E387" s="109"/>
      <c r="F387" s="109"/>
      <c r="G387" s="109"/>
      <c r="H387" s="109" t="s">
        <v>3</v>
      </c>
      <c r="I387" s="109"/>
      <c r="J387" s="109"/>
      <c r="K387" s="109"/>
      <c r="L387" s="109" t="s">
        <v>4</v>
      </c>
      <c r="M387" s="109"/>
      <c r="N387" s="109"/>
      <c r="O387" s="109"/>
      <c r="P387" s="109" t="s">
        <v>5</v>
      </c>
      <c r="Q387" s="109"/>
      <c r="R387" s="109"/>
      <c r="S387" s="109"/>
      <c r="T387" s="110" t="s">
        <v>6</v>
      </c>
    </row>
    <row r="388" spans="3:20" ht="16.5" thickBot="1" x14ac:dyDescent="0.3">
      <c r="C388" s="108"/>
      <c r="D388" s="40" t="s">
        <v>7</v>
      </c>
      <c r="E388" s="40" t="s">
        <v>8</v>
      </c>
      <c r="F388" s="40" t="s">
        <v>9</v>
      </c>
      <c r="G388" s="40" t="s">
        <v>10</v>
      </c>
      <c r="H388" s="40" t="s">
        <v>11</v>
      </c>
      <c r="I388" s="40" t="s">
        <v>12</v>
      </c>
      <c r="J388" s="40" t="s">
        <v>13</v>
      </c>
      <c r="K388" s="40" t="s">
        <v>14</v>
      </c>
      <c r="L388" s="40" t="s">
        <v>15</v>
      </c>
      <c r="M388" s="40" t="s">
        <v>16</v>
      </c>
      <c r="N388" s="40" t="s">
        <v>17</v>
      </c>
      <c r="O388" s="40" t="s">
        <v>18</v>
      </c>
      <c r="P388" s="40" t="s">
        <v>19</v>
      </c>
      <c r="Q388" s="40" t="s">
        <v>20</v>
      </c>
      <c r="R388" s="40" t="s">
        <v>21</v>
      </c>
      <c r="S388" s="40" t="s">
        <v>22</v>
      </c>
      <c r="T388" s="111"/>
    </row>
    <row r="389" spans="3:20" ht="15.75" x14ac:dyDescent="0.25">
      <c r="C389" s="4" t="s">
        <v>24</v>
      </c>
      <c r="D389" s="25">
        <v>172</v>
      </c>
      <c r="E389" s="25">
        <v>149</v>
      </c>
      <c r="F389" s="25">
        <v>202</v>
      </c>
      <c r="G389" s="26">
        <f>+SUM(D389:F389)</f>
        <v>523</v>
      </c>
      <c r="H389" s="25">
        <v>168</v>
      </c>
      <c r="I389" s="25">
        <v>182</v>
      </c>
      <c r="J389" s="25">
        <v>208</v>
      </c>
      <c r="K389" s="26">
        <f>SUM(H389:J389)</f>
        <v>558</v>
      </c>
      <c r="L389" s="25">
        <v>179</v>
      </c>
      <c r="M389" s="25">
        <v>206</v>
      </c>
      <c r="N389" s="25">
        <v>172</v>
      </c>
      <c r="O389" s="26">
        <f>SUM(L389:N389)</f>
        <v>557</v>
      </c>
      <c r="P389" s="94">
        <v>203</v>
      </c>
      <c r="Q389" s="94">
        <v>180</v>
      </c>
      <c r="R389" s="94">
        <v>191</v>
      </c>
      <c r="S389" s="57">
        <f>SUM(P389:R389)</f>
        <v>574</v>
      </c>
      <c r="T389" s="26">
        <f>SUM(G389,O389,K389, S389)</f>
        <v>2212</v>
      </c>
    </row>
    <row r="390" spans="3:20" ht="15.75" x14ac:dyDescent="0.25">
      <c r="C390" s="4" t="s">
        <v>85</v>
      </c>
      <c r="D390" s="25">
        <v>912</v>
      </c>
      <c r="E390" s="25">
        <v>652</v>
      </c>
      <c r="F390" s="25">
        <v>644</v>
      </c>
      <c r="G390" s="26">
        <f>+SUM(D390:F390)</f>
        <v>2208</v>
      </c>
      <c r="H390" s="25">
        <v>617</v>
      </c>
      <c r="I390" s="25">
        <v>422</v>
      </c>
      <c r="J390" s="25">
        <v>481</v>
      </c>
      <c r="K390" s="26">
        <f>SUM(H390:J390)</f>
        <v>1520</v>
      </c>
      <c r="L390" s="25">
        <v>474</v>
      </c>
      <c r="M390" s="25">
        <v>505</v>
      </c>
      <c r="N390" s="25">
        <v>531</v>
      </c>
      <c r="O390" s="26">
        <f>SUM(L390:N390)</f>
        <v>1510</v>
      </c>
      <c r="P390" s="94">
        <v>637</v>
      </c>
      <c r="Q390" s="94">
        <v>579</v>
      </c>
      <c r="R390" s="94">
        <v>543</v>
      </c>
      <c r="S390" s="57">
        <f>SUM(P390:R390)</f>
        <v>1759</v>
      </c>
      <c r="T390" s="26">
        <f>SUM(G390,O390,K390, S390)</f>
        <v>6997</v>
      </c>
    </row>
    <row r="391" spans="3:20" ht="15.75" x14ac:dyDescent="0.25">
      <c r="C391" s="4" t="s">
        <v>26</v>
      </c>
      <c r="D391" s="25">
        <v>13</v>
      </c>
      <c r="E391" s="25">
        <v>12</v>
      </c>
      <c r="F391" s="25">
        <v>27</v>
      </c>
      <c r="G391" s="26">
        <f>+SUM(D391:F391)</f>
        <v>52</v>
      </c>
      <c r="H391" s="25">
        <v>37</v>
      </c>
      <c r="I391" s="25">
        <v>35</v>
      </c>
      <c r="J391" s="25">
        <v>38</v>
      </c>
      <c r="K391" s="26">
        <f>SUM(H391:J391)</f>
        <v>110</v>
      </c>
      <c r="L391" s="25">
        <v>27</v>
      </c>
      <c r="M391" s="25">
        <v>26</v>
      </c>
      <c r="N391" s="25">
        <v>21</v>
      </c>
      <c r="O391" s="26">
        <f>SUM(L391:N391)</f>
        <v>74</v>
      </c>
      <c r="P391" s="94">
        <v>26</v>
      </c>
      <c r="Q391" s="94">
        <v>16</v>
      </c>
      <c r="R391" s="94">
        <v>13</v>
      </c>
      <c r="S391" s="57">
        <f>SUM(P391:R391)</f>
        <v>55</v>
      </c>
      <c r="T391" s="26">
        <f>SUM(G391,O391,K391, S391)</f>
        <v>291</v>
      </c>
    </row>
    <row r="392" spans="3:20" ht="15.75" x14ac:dyDescent="0.25">
      <c r="C392" s="4" t="s">
        <v>86</v>
      </c>
      <c r="D392" s="25">
        <v>50</v>
      </c>
      <c r="E392" s="25">
        <v>36</v>
      </c>
      <c r="F392" s="25">
        <v>54</v>
      </c>
      <c r="G392" s="26">
        <f>+SUM(D392:F392)</f>
        <v>140</v>
      </c>
      <c r="H392" s="25">
        <v>19</v>
      </c>
      <c r="I392" s="25">
        <v>15</v>
      </c>
      <c r="J392" s="25">
        <v>21</v>
      </c>
      <c r="K392" s="26">
        <f>SUM(H392:J392)</f>
        <v>55</v>
      </c>
      <c r="L392" s="25">
        <v>27</v>
      </c>
      <c r="M392" s="25">
        <v>13</v>
      </c>
      <c r="N392" s="25">
        <v>31</v>
      </c>
      <c r="O392" s="26">
        <f>SUM(L392:N392)</f>
        <v>71</v>
      </c>
      <c r="P392" s="101">
        <v>23</v>
      </c>
      <c r="Q392" s="101">
        <v>32</v>
      </c>
      <c r="R392" s="101">
        <v>16</v>
      </c>
      <c r="S392" s="57">
        <f>SUM(P392:R392)</f>
        <v>71</v>
      </c>
      <c r="T392" s="26">
        <f>SUM(G392,O392,K392, S392)</f>
        <v>337</v>
      </c>
    </row>
    <row r="393" spans="3:20" ht="15.75" x14ac:dyDescent="0.25">
      <c r="C393" s="45" t="s">
        <v>59</v>
      </c>
      <c r="D393" s="25">
        <f t="shared" ref="D393:T393" si="129">SUM(D389:D392)</f>
        <v>1147</v>
      </c>
      <c r="E393" s="25">
        <f t="shared" si="129"/>
        <v>849</v>
      </c>
      <c r="F393" s="25">
        <f t="shared" si="129"/>
        <v>927</v>
      </c>
      <c r="G393" s="26">
        <f t="shared" si="129"/>
        <v>2923</v>
      </c>
      <c r="H393" s="78">
        <f t="shared" si="129"/>
        <v>841</v>
      </c>
      <c r="I393" s="78">
        <f t="shared" si="129"/>
        <v>654</v>
      </c>
      <c r="J393" s="78">
        <f t="shared" si="129"/>
        <v>748</v>
      </c>
      <c r="K393" s="26">
        <f t="shared" si="129"/>
        <v>2243</v>
      </c>
      <c r="L393" s="78">
        <f t="shared" si="129"/>
        <v>707</v>
      </c>
      <c r="M393" s="78">
        <f t="shared" si="129"/>
        <v>750</v>
      </c>
      <c r="N393" s="78">
        <f t="shared" si="129"/>
        <v>755</v>
      </c>
      <c r="O393" s="26">
        <f t="shared" si="129"/>
        <v>2212</v>
      </c>
      <c r="P393" s="26">
        <f t="shared" si="129"/>
        <v>889</v>
      </c>
      <c r="Q393" s="26">
        <f t="shared" si="129"/>
        <v>807</v>
      </c>
      <c r="R393" s="26">
        <f t="shared" si="129"/>
        <v>763</v>
      </c>
      <c r="S393" s="26">
        <f t="shared" si="129"/>
        <v>2459</v>
      </c>
      <c r="T393" s="26">
        <f t="shared" si="129"/>
        <v>9837</v>
      </c>
    </row>
    <row r="395" spans="3:20" ht="15.75" thickBot="1" x14ac:dyDescent="0.3"/>
    <row r="396" spans="3:20" ht="15.75" x14ac:dyDescent="0.25">
      <c r="C396" s="112" t="s">
        <v>135</v>
      </c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4"/>
    </row>
    <row r="397" spans="3:20" ht="15.75" x14ac:dyDescent="0.25">
      <c r="C397" s="107" t="s">
        <v>61</v>
      </c>
      <c r="D397" s="109" t="s">
        <v>2</v>
      </c>
      <c r="E397" s="109"/>
      <c r="F397" s="109"/>
      <c r="G397" s="109"/>
      <c r="H397" s="109" t="s">
        <v>3</v>
      </c>
      <c r="I397" s="109"/>
      <c r="J397" s="109"/>
      <c r="K397" s="109"/>
      <c r="L397" s="118" t="s">
        <v>4</v>
      </c>
      <c r="M397" s="118"/>
      <c r="N397" s="118"/>
      <c r="O397" s="118"/>
      <c r="P397" s="109" t="s">
        <v>5</v>
      </c>
      <c r="Q397" s="109"/>
      <c r="R397" s="109"/>
      <c r="S397" s="109"/>
      <c r="T397" s="110" t="s">
        <v>6</v>
      </c>
    </row>
    <row r="398" spans="3:20" ht="16.5" thickBot="1" x14ac:dyDescent="0.3">
      <c r="C398" s="108"/>
      <c r="D398" s="40" t="s">
        <v>7</v>
      </c>
      <c r="E398" s="40" t="s">
        <v>8</v>
      </c>
      <c r="F398" s="40" t="s">
        <v>9</v>
      </c>
      <c r="G398" s="40" t="s">
        <v>10</v>
      </c>
      <c r="H398" s="40" t="s">
        <v>11</v>
      </c>
      <c r="I398" s="40" t="s">
        <v>12</v>
      </c>
      <c r="J398" s="40" t="s">
        <v>13</v>
      </c>
      <c r="K398" s="40" t="s">
        <v>14</v>
      </c>
      <c r="L398" s="83" t="s">
        <v>15</v>
      </c>
      <c r="M398" s="83" t="s">
        <v>16</v>
      </c>
      <c r="N398" s="83" t="s">
        <v>17</v>
      </c>
      <c r="O398" s="83" t="s">
        <v>18</v>
      </c>
      <c r="P398" s="40" t="s">
        <v>19</v>
      </c>
      <c r="Q398" s="40" t="s">
        <v>20</v>
      </c>
      <c r="R398" s="40" t="s">
        <v>21</v>
      </c>
      <c r="S398" s="40" t="s">
        <v>22</v>
      </c>
      <c r="T398" s="111"/>
    </row>
    <row r="399" spans="3:20" ht="15.75" x14ac:dyDescent="0.25">
      <c r="C399" s="4" t="s">
        <v>26</v>
      </c>
      <c r="D399" s="25"/>
      <c r="E399" s="25"/>
      <c r="F399" s="25"/>
      <c r="G399" s="26"/>
      <c r="H399" s="25"/>
      <c r="I399" s="20"/>
      <c r="J399" s="20"/>
      <c r="K399" s="26"/>
      <c r="L399" s="20">
        <v>0</v>
      </c>
      <c r="M399" s="20">
        <v>0</v>
      </c>
      <c r="N399" s="20">
        <v>0</v>
      </c>
      <c r="O399" s="26">
        <f>SUM(L399:N399)</f>
        <v>0</v>
      </c>
      <c r="P399" s="94">
        <v>0</v>
      </c>
      <c r="Q399" s="94">
        <v>0</v>
      </c>
      <c r="R399" s="94">
        <v>0</v>
      </c>
      <c r="S399" s="94">
        <v>0</v>
      </c>
      <c r="T399" s="26">
        <f>G399+K399+O399+S399</f>
        <v>0</v>
      </c>
    </row>
    <row r="400" spans="3:20" ht="15.75" x14ac:dyDescent="0.25">
      <c r="C400" s="4" t="s">
        <v>51</v>
      </c>
      <c r="D400" s="25"/>
      <c r="E400" s="25"/>
      <c r="F400" s="25"/>
      <c r="G400" s="26"/>
      <c r="H400" s="47"/>
      <c r="I400" s="20"/>
      <c r="J400" s="20"/>
      <c r="K400" s="26"/>
      <c r="L400" s="27">
        <v>18</v>
      </c>
      <c r="M400" s="27">
        <v>11</v>
      </c>
      <c r="N400" s="27">
        <v>9</v>
      </c>
      <c r="O400" s="26">
        <f t="shared" ref="O400:O403" si="130">SUM(L400:N400)</f>
        <v>38</v>
      </c>
      <c r="P400" s="94">
        <v>8</v>
      </c>
      <c r="Q400" s="94">
        <v>8</v>
      </c>
      <c r="R400" s="94">
        <v>18</v>
      </c>
      <c r="S400" s="94">
        <v>10</v>
      </c>
      <c r="T400" s="26">
        <f>G400+K400+O400+S400</f>
        <v>48</v>
      </c>
    </row>
    <row r="401" spans="3:20" ht="15.75" x14ac:dyDescent="0.25">
      <c r="C401" s="4" t="s">
        <v>52</v>
      </c>
      <c r="D401" s="25"/>
      <c r="E401" s="25"/>
      <c r="F401" s="25"/>
      <c r="G401" s="26"/>
      <c r="H401" s="25"/>
      <c r="I401" s="25"/>
      <c r="J401" s="25"/>
      <c r="K401" s="26"/>
      <c r="L401" s="20">
        <v>4</v>
      </c>
      <c r="M401" s="20">
        <v>2</v>
      </c>
      <c r="N401" s="20">
        <v>0</v>
      </c>
      <c r="O401" s="26">
        <f t="shared" si="130"/>
        <v>6</v>
      </c>
      <c r="P401" s="94">
        <v>3</v>
      </c>
      <c r="Q401" s="94">
        <v>3</v>
      </c>
      <c r="R401" s="94">
        <v>0</v>
      </c>
      <c r="S401" s="94">
        <v>2</v>
      </c>
      <c r="T401" s="26">
        <f t="shared" ref="T401:T403" si="131">G401+K401+O401+S401</f>
        <v>8</v>
      </c>
    </row>
    <row r="402" spans="3:20" ht="15.75" x14ac:dyDescent="0.25">
      <c r="C402" s="4" t="s">
        <v>53</v>
      </c>
      <c r="D402" s="25"/>
      <c r="E402" s="25"/>
      <c r="F402" s="25"/>
      <c r="G402" s="26"/>
      <c r="H402" s="25"/>
      <c r="I402" s="25"/>
      <c r="J402" s="25"/>
      <c r="K402" s="26"/>
      <c r="L402" s="27">
        <v>1</v>
      </c>
      <c r="M402" s="27">
        <v>0</v>
      </c>
      <c r="N402" s="27">
        <v>0</v>
      </c>
      <c r="O402" s="26">
        <f t="shared" si="130"/>
        <v>1</v>
      </c>
      <c r="P402" s="95">
        <v>0</v>
      </c>
      <c r="Q402" s="95">
        <v>0</v>
      </c>
      <c r="R402" s="95">
        <v>0</v>
      </c>
      <c r="S402" s="95">
        <v>0</v>
      </c>
      <c r="T402" s="26">
        <f t="shared" si="131"/>
        <v>1</v>
      </c>
    </row>
    <row r="403" spans="3:20" ht="15.75" x14ac:dyDescent="0.25">
      <c r="C403" s="4" t="s">
        <v>54</v>
      </c>
      <c r="D403" s="25"/>
      <c r="E403" s="25"/>
      <c r="F403" s="25"/>
      <c r="G403" s="26"/>
      <c r="H403" s="25"/>
      <c r="I403" s="25"/>
      <c r="J403" s="25"/>
      <c r="K403" s="26"/>
      <c r="L403" s="20">
        <v>0</v>
      </c>
      <c r="M403" s="20">
        <v>0</v>
      </c>
      <c r="N403" s="20">
        <v>0</v>
      </c>
      <c r="O403" s="26">
        <f t="shared" si="130"/>
        <v>0</v>
      </c>
      <c r="P403" s="94">
        <v>0</v>
      </c>
      <c r="Q403" s="94">
        <v>0</v>
      </c>
      <c r="R403" s="94">
        <v>0</v>
      </c>
      <c r="S403" s="94">
        <v>0</v>
      </c>
      <c r="T403" s="26">
        <f t="shared" si="131"/>
        <v>0</v>
      </c>
    </row>
    <row r="404" spans="3:20" ht="15.75" x14ac:dyDescent="0.25">
      <c r="C404" s="45" t="s">
        <v>59</v>
      </c>
      <c r="D404" s="26"/>
      <c r="E404" s="26"/>
      <c r="F404" s="26"/>
      <c r="G404" s="26"/>
      <c r="H404" s="26"/>
      <c r="I404" s="26"/>
      <c r="J404" s="26"/>
      <c r="K404" s="26"/>
      <c r="L404" s="25">
        <f>SUM(L399:L403)</f>
        <v>23</v>
      </c>
      <c r="M404" s="25">
        <f t="shared" ref="M404:O404" si="132">SUM(M399:M403)</f>
        <v>13</v>
      </c>
      <c r="N404" s="25">
        <f t="shared" si="132"/>
        <v>9</v>
      </c>
      <c r="O404" s="26">
        <f t="shared" si="132"/>
        <v>45</v>
      </c>
      <c r="P404" s="26">
        <f>SUM(P399:P403)</f>
        <v>11</v>
      </c>
      <c r="Q404" s="26">
        <f>SUM(Q399:Q403)</f>
        <v>11</v>
      </c>
      <c r="R404" s="26">
        <f>SUM(R399:R403)</f>
        <v>18</v>
      </c>
      <c r="S404" s="26">
        <f>SUM(S399:S403)</f>
        <v>12</v>
      </c>
      <c r="T404" s="26">
        <f>SUM(T399:T403)</f>
        <v>57</v>
      </c>
    </row>
    <row r="409" spans="3:20" ht="15.75" thickBot="1" x14ac:dyDescent="0.3"/>
    <row r="410" spans="3:20" ht="15.75" x14ac:dyDescent="0.25">
      <c r="C410" s="112" t="s">
        <v>136</v>
      </c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4"/>
    </row>
    <row r="411" spans="3:20" ht="15.75" x14ac:dyDescent="0.25">
      <c r="C411" s="107" t="s">
        <v>61</v>
      </c>
      <c r="D411" s="109" t="s">
        <v>2</v>
      </c>
      <c r="E411" s="109"/>
      <c r="F411" s="109"/>
      <c r="G411" s="109"/>
      <c r="H411" s="109" t="s">
        <v>3</v>
      </c>
      <c r="I411" s="109"/>
      <c r="J411" s="109"/>
      <c r="K411" s="109"/>
      <c r="L411" s="118" t="s">
        <v>4</v>
      </c>
      <c r="M411" s="118"/>
      <c r="N411" s="118"/>
      <c r="O411" s="118"/>
      <c r="P411" s="109" t="s">
        <v>5</v>
      </c>
      <c r="Q411" s="109"/>
      <c r="R411" s="109"/>
      <c r="S411" s="109"/>
      <c r="T411" s="110" t="s">
        <v>6</v>
      </c>
    </row>
    <row r="412" spans="3:20" ht="16.5" thickBot="1" x14ac:dyDescent="0.3">
      <c r="C412" s="108"/>
      <c r="D412" s="40" t="s">
        <v>7</v>
      </c>
      <c r="E412" s="40" t="s">
        <v>8</v>
      </c>
      <c r="F412" s="40" t="s">
        <v>9</v>
      </c>
      <c r="G412" s="40" t="s">
        <v>10</v>
      </c>
      <c r="H412" s="40" t="s">
        <v>11</v>
      </c>
      <c r="I412" s="40" t="s">
        <v>12</v>
      </c>
      <c r="J412" s="40" t="s">
        <v>13</v>
      </c>
      <c r="K412" s="40" t="s">
        <v>14</v>
      </c>
      <c r="L412" s="83" t="s">
        <v>15</v>
      </c>
      <c r="M412" s="83" t="s">
        <v>16</v>
      </c>
      <c r="N412" s="83" t="s">
        <v>17</v>
      </c>
      <c r="O412" s="83" t="s">
        <v>18</v>
      </c>
      <c r="P412" s="40" t="s">
        <v>19</v>
      </c>
      <c r="Q412" s="40" t="s">
        <v>20</v>
      </c>
      <c r="R412" s="40" t="s">
        <v>21</v>
      </c>
      <c r="S412" s="40" t="s">
        <v>22</v>
      </c>
      <c r="T412" s="111"/>
    </row>
    <row r="413" spans="3:20" ht="15.75" x14ac:dyDescent="0.25">
      <c r="C413" s="4" t="s">
        <v>26</v>
      </c>
      <c r="D413" s="25"/>
      <c r="E413" s="25"/>
      <c r="F413" s="25"/>
      <c r="G413" s="26"/>
      <c r="H413" s="25"/>
      <c r="I413" s="20"/>
      <c r="J413" s="20"/>
      <c r="K413" s="26"/>
      <c r="L413" s="20">
        <v>0</v>
      </c>
      <c r="M413" s="20">
        <v>0</v>
      </c>
      <c r="N413" s="20">
        <v>0</v>
      </c>
      <c r="O413" s="26">
        <f>SUM(L413:N413)</f>
        <v>0</v>
      </c>
      <c r="P413" s="94">
        <v>0</v>
      </c>
      <c r="Q413" s="94">
        <v>0</v>
      </c>
      <c r="R413" s="94">
        <v>0</v>
      </c>
      <c r="S413" s="94">
        <v>0</v>
      </c>
      <c r="T413" s="26">
        <f>G413+K413+O413+S413</f>
        <v>0</v>
      </c>
    </row>
    <row r="414" spans="3:20" ht="15.75" x14ac:dyDescent="0.25">
      <c r="C414" s="4" t="s">
        <v>51</v>
      </c>
      <c r="D414" s="25"/>
      <c r="E414" s="25"/>
      <c r="F414" s="25"/>
      <c r="G414" s="26"/>
      <c r="H414" s="47"/>
      <c r="I414" s="20"/>
      <c r="J414" s="20"/>
      <c r="K414" s="26"/>
      <c r="L414" s="27">
        <v>26</v>
      </c>
      <c r="M414" s="27">
        <v>20</v>
      </c>
      <c r="N414" s="27">
        <v>26</v>
      </c>
      <c r="O414" s="26">
        <f t="shared" ref="O414:O417" si="133">SUM(L414:N414)</f>
        <v>72</v>
      </c>
      <c r="P414" s="94">
        <v>17</v>
      </c>
      <c r="Q414" s="94">
        <v>17</v>
      </c>
      <c r="R414" s="94">
        <v>23</v>
      </c>
      <c r="S414" s="94">
        <v>24</v>
      </c>
      <c r="T414" s="26">
        <f t="shared" ref="T414:T417" si="134">G414+K414+O414+S414</f>
        <v>96</v>
      </c>
    </row>
    <row r="415" spans="3:20" ht="15.75" x14ac:dyDescent="0.25">
      <c r="C415" s="4" t="s">
        <v>52</v>
      </c>
      <c r="D415" s="25"/>
      <c r="E415" s="25"/>
      <c r="F415" s="25"/>
      <c r="G415" s="26"/>
      <c r="H415" s="25"/>
      <c r="I415" s="25"/>
      <c r="J415" s="25"/>
      <c r="K415" s="26"/>
      <c r="L415" s="20">
        <v>1</v>
      </c>
      <c r="M415" s="20">
        <v>2</v>
      </c>
      <c r="N415" s="20">
        <v>0</v>
      </c>
      <c r="O415" s="26">
        <f t="shared" si="133"/>
        <v>3</v>
      </c>
      <c r="P415" s="94">
        <v>2</v>
      </c>
      <c r="Q415" s="94">
        <v>2</v>
      </c>
      <c r="R415" s="94">
        <v>1</v>
      </c>
      <c r="S415" s="94">
        <v>0</v>
      </c>
      <c r="T415" s="26">
        <f t="shared" si="134"/>
        <v>3</v>
      </c>
    </row>
    <row r="416" spans="3:20" ht="15.75" x14ac:dyDescent="0.25">
      <c r="C416" s="4" t="s">
        <v>53</v>
      </c>
      <c r="D416" s="25"/>
      <c r="E416" s="25"/>
      <c r="F416" s="25"/>
      <c r="G416" s="26"/>
      <c r="H416" s="25"/>
      <c r="I416" s="25"/>
      <c r="J416" s="25"/>
      <c r="K416" s="26"/>
      <c r="L416" s="27">
        <v>0</v>
      </c>
      <c r="M416" s="27">
        <v>1</v>
      </c>
      <c r="N416" s="27">
        <v>0</v>
      </c>
      <c r="O416" s="26">
        <f t="shared" si="133"/>
        <v>1</v>
      </c>
      <c r="P416" s="95">
        <v>0</v>
      </c>
      <c r="Q416" s="95">
        <v>0</v>
      </c>
      <c r="R416" s="95">
        <v>0</v>
      </c>
      <c r="S416" s="95">
        <v>0</v>
      </c>
      <c r="T416" s="26">
        <f t="shared" si="134"/>
        <v>1</v>
      </c>
    </row>
    <row r="417" spans="3:20" ht="15.75" x14ac:dyDescent="0.25">
      <c r="C417" s="4" t="s">
        <v>54</v>
      </c>
      <c r="D417" s="25"/>
      <c r="E417" s="25"/>
      <c r="F417" s="25"/>
      <c r="G417" s="26"/>
      <c r="H417" s="25"/>
      <c r="I417" s="25"/>
      <c r="J417" s="25"/>
      <c r="K417" s="26"/>
      <c r="L417" s="20">
        <v>0</v>
      </c>
      <c r="M417" s="20">
        <v>0</v>
      </c>
      <c r="N417" s="20">
        <v>0</v>
      </c>
      <c r="O417" s="26">
        <f t="shared" si="133"/>
        <v>0</v>
      </c>
      <c r="P417" s="94">
        <v>0</v>
      </c>
      <c r="Q417" s="94">
        <v>0</v>
      </c>
      <c r="R417" s="94">
        <v>0</v>
      </c>
      <c r="S417" s="94">
        <v>0</v>
      </c>
      <c r="T417" s="26">
        <f t="shared" si="134"/>
        <v>0</v>
      </c>
    </row>
    <row r="418" spans="3:20" ht="15.75" x14ac:dyDescent="0.25">
      <c r="C418" s="45" t="s">
        <v>59</v>
      </c>
      <c r="D418" s="26"/>
      <c r="E418" s="26"/>
      <c r="F418" s="26"/>
      <c r="G418" s="26"/>
      <c r="H418" s="26"/>
      <c r="I418" s="26"/>
      <c r="J418" s="26"/>
      <c r="K418" s="26"/>
      <c r="L418" s="26">
        <f>SUM(L413:L417)</f>
        <v>27</v>
      </c>
      <c r="M418" s="26">
        <f t="shared" ref="M418:O418" si="135">SUM(M413:M417)</f>
        <v>23</v>
      </c>
      <c r="N418" s="26">
        <f t="shared" si="135"/>
        <v>26</v>
      </c>
      <c r="O418" s="26">
        <f t="shared" si="135"/>
        <v>76</v>
      </c>
      <c r="P418" s="26">
        <f>SUM(P413:P417)</f>
        <v>19</v>
      </c>
      <c r="Q418" s="26">
        <f>SUM(Q413:Q417)</f>
        <v>19</v>
      </c>
      <c r="R418" s="26">
        <f>SUM(R413:R417)</f>
        <v>24</v>
      </c>
      <c r="S418" s="26">
        <f>SUM(S413:S417)</f>
        <v>24</v>
      </c>
      <c r="T418" s="26">
        <f>SUM(T413:T417)</f>
        <v>100</v>
      </c>
    </row>
    <row r="422" spans="3:20" ht="15.75" thickBot="1" x14ac:dyDescent="0.3"/>
    <row r="423" spans="3:20" ht="15.75" x14ac:dyDescent="0.25">
      <c r="C423" s="112" t="s">
        <v>137</v>
      </c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4"/>
    </row>
    <row r="424" spans="3:20" ht="15.75" x14ac:dyDescent="0.25">
      <c r="C424" s="107" t="s">
        <v>61</v>
      </c>
      <c r="D424" s="109" t="s">
        <v>2</v>
      </c>
      <c r="E424" s="109"/>
      <c r="F424" s="109"/>
      <c r="G424" s="109"/>
      <c r="H424" s="109" t="s">
        <v>3</v>
      </c>
      <c r="I424" s="109"/>
      <c r="J424" s="109"/>
      <c r="K424" s="109"/>
      <c r="L424" s="118" t="s">
        <v>4</v>
      </c>
      <c r="M424" s="118"/>
      <c r="N424" s="118"/>
      <c r="O424" s="118"/>
      <c r="P424" s="109" t="s">
        <v>5</v>
      </c>
      <c r="Q424" s="109"/>
      <c r="R424" s="109"/>
      <c r="S424" s="109"/>
      <c r="T424" s="110" t="s">
        <v>6</v>
      </c>
    </row>
    <row r="425" spans="3:20" ht="16.5" thickBot="1" x14ac:dyDescent="0.3">
      <c r="C425" s="108"/>
      <c r="D425" s="40" t="s">
        <v>7</v>
      </c>
      <c r="E425" s="40" t="s">
        <v>8</v>
      </c>
      <c r="F425" s="40" t="s">
        <v>9</v>
      </c>
      <c r="G425" s="40" t="s">
        <v>10</v>
      </c>
      <c r="H425" s="40" t="s">
        <v>11</v>
      </c>
      <c r="I425" s="40" t="s">
        <v>12</v>
      </c>
      <c r="J425" s="40" t="s">
        <v>13</v>
      </c>
      <c r="K425" s="40" t="s">
        <v>14</v>
      </c>
      <c r="L425" s="83" t="s">
        <v>15</v>
      </c>
      <c r="M425" s="83" t="s">
        <v>16</v>
      </c>
      <c r="N425" s="83" t="s">
        <v>17</v>
      </c>
      <c r="O425" s="83" t="s">
        <v>18</v>
      </c>
      <c r="P425" s="40" t="s">
        <v>19</v>
      </c>
      <c r="Q425" s="40" t="s">
        <v>20</v>
      </c>
      <c r="R425" s="40" t="s">
        <v>21</v>
      </c>
      <c r="S425" s="40" t="s">
        <v>22</v>
      </c>
      <c r="T425" s="111"/>
    </row>
    <row r="426" spans="3:20" ht="15.75" x14ac:dyDescent="0.25">
      <c r="C426" s="4" t="s">
        <v>26</v>
      </c>
      <c r="D426" s="25"/>
      <c r="E426" s="25"/>
      <c r="F426" s="25"/>
      <c r="G426" s="26"/>
      <c r="H426" s="25"/>
      <c r="I426" s="20"/>
      <c r="J426" s="20"/>
      <c r="K426" s="26"/>
      <c r="L426" s="20"/>
      <c r="M426" s="20"/>
      <c r="N426" s="20">
        <v>5</v>
      </c>
      <c r="O426" s="26">
        <f>SUM(L426:N426)</f>
        <v>5</v>
      </c>
      <c r="P426" s="94">
        <v>9</v>
      </c>
      <c r="Q426" s="94">
        <v>9</v>
      </c>
      <c r="R426" s="94">
        <v>8</v>
      </c>
      <c r="S426" s="94">
        <v>9</v>
      </c>
      <c r="T426" s="26">
        <f>G426+K426+O426+S426</f>
        <v>14</v>
      </c>
    </row>
    <row r="427" spans="3:20" ht="15.75" x14ac:dyDescent="0.25">
      <c r="C427" s="4" t="s">
        <v>51</v>
      </c>
      <c r="D427" s="25"/>
      <c r="E427" s="25"/>
      <c r="F427" s="25"/>
      <c r="G427" s="26"/>
      <c r="H427" s="47"/>
      <c r="I427" s="20"/>
      <c r="J427" s="20"/>
      <c r="K427" s="26"/>
      <c r="L427" s="27"/>
      <c r="M427" s="27"/>
      <c r="N427" s="27">
        <v>46</v>
      </c>
      <c r="O427" s="26">
        <f t="shared" ref="O427:O430" si="136">SUM(L427:N427)</f>
        <v>46</v>
      </c>
      <c r="P427" s="94">
        <v>41</v>
      </c>
      <c r="Q427" s="94">
        <v>41</v>
      </c>
      <c r="R427" s="94">
        <v>24</v>
      </c>
      <c r="S427" s="94">
        <v>32</v>
      </c>
      <c r="T427" s="26">
        <f t="shared" ref="T427:T430" si="137">G427+K427+O427+S427</f>
        <v>78</v>
      </c>
    </row>
    <row r="428" spans="3:20" ht="15.75" x14ac:dyDescent="0.25">
      <c r="C428" s="4" t="s">
        <v>52</v>
      </c>
      <c r="D428" s="25"/>
      <c r="E428" s="25"/>
      <c r="F428" s="25"/>
      <c r="G428" s="26"/>
      <c r="H428" s="25"/>
      <c r="I428" s="25"/>
      <c r="J428" s="25"/>
      <c r="K428" s="26"/>
      <c r="L428" s="20"/>
      <c r="M428" s="20"/>
      <c r="N428" s="20">
        <v>7</v>
      </c>
      <c r="O428" s="26">
        <f t="shared" si="136"/>
        <v>7</v>
      </c>
      <c r="P428" s="94">
        <v>9</v>
      </c>
      <c r="Q428" s="94">
        <v>9</v>
      </c>
      <c r="R428" s="94">
        <v>7</v>
      </c>
      <c r="S428" s="94">
        <v>5</v>
      </c>
      <c r="T428" s="26">
        <f t="shared" si="137"/>
        <v>12</v>
      </c>
    </row>
    <row r="429" spans="3:20" ht="15.75" x14ac:dyDescent="0.25">
      <c r="C429" s="4" t="s">
        <v>53</v>
      </c>
      <c r="D429" s="25"/>
      <c r="E429" s="25"/>
      <c r="F429" s="25"/>
      <c r="G429" s="26"/>
      <c r="H429" s="25"/>
      <c r="I429" s="25"/>
      <c r="J429" s="25"/>
      <c r="K429" s="26"/>
      <c r="L429" s="27"/>
      <c r="M429" s="27"/>
      <c r="N429" s="27">
        <v>3</v>
      </c>
      <c r="O429" s="26">
        <f t="shared" si="136"/>
        <v>3</v>
      </c>
      <c r="P429" s="95">
        <v>1</v>
      </c>
      <c r="Q429" s="95">
        <v>1</v>
      </c>
      <c r="R429" s="95">
        <v>0</v>
      </c>
      <c r="S429" s="95">
        <v>1</v>
      </c>
      <c r="T429" s="26">
        <f t="shared" si="137"/>
        <v>4</v>
      </c>
    </row>
    <row r="430" spans="3:20" ht="15.75" x14ac:dyDescent="0.25">
      <c r="C430" s="4" t="s">
        <v>54</v>
      </c>
      <c r="D430" s="25"/>
      <c r="E430" s="25"/>
      <c r="F430" s="25"/>
      <c r="G430" s="26"/>
      <c r="H430" s="25"/>
      <c r="I430" s="25"/>
      <c r="J430" s="25"/>
      <c r="K430" s="26"/>
      <c r="L430" s="20"/>
      <c r="M430" s="20"/>
      <c r="N430" s="20">
        <v>0</v>
      </c>
      <c r="O430" s="26">
        <f t="shared" si="136"/>
        <v>0</v>
      </c>
      <c r="P430" s="94">
        <v>0</v>
      </c>
      <c r="Q430" s="94">
        <v>0</v>
      </c>
      <c r="R430" s="94">
        <v>0</v>
      </c>
      <c r="S430" s="94">
        <v>1</v>
      </c>
      <c r="T430" s="26">
        <f t="shared" si="137"/>
        <v>1</v>
      </c>
    </row>
    <row r="431" spans="3:20" ht="15.75" x14ac:dyDescent="0.25">
      <c r="C431" s="45" t="s">
        <v>59</v>
      </c>
      <c r="D431" s="26"/>
      <c r="E431" s="26"/>
      <c r="F431" s="26"/>
      <c r="G431" s="26"/>
      <c r="H431" s="26"/>
      <c r="I431" s="26"/>
      <c r="J431" s="26"/>
      <c r="K431" s="26"/>
      <c r="L431" s="26">
        <f>SUM(L426:L430)</f>
        <v>0</v>
      </c>
      <c r="M431" s="26">
        <f t="shared" ref="M431:O431" si="138">SUM(M426:M430)</f>
        <v>0</v>
      </c>
      <c r="N431" s="26">
        <f t="shared" si="138"/>
        <v>61</v>
      </c>
      <c r="O431" s="26">
        <f t="shared" si="138"/>
        <v>61</v>
      </c>
      <c r="P431" s="26">
        <f>SUM(P426:P430)</f>
        <v>60</v>
      </c>
      <c r="Q431" s="26">
        <f>SUM(Q426:Q430)</f>
        <v>60</v>
      </c>
      <c r="R431" s="26">
        <f>SUM(R426:R430)</f>
        <v>39</v>
      </c>
      <c r="S431" s="26">
        <f>SUM(S426:S430)</f>
        <v>48</v>
      </c>
      <c r="T431" s="26">
        <f>SUM(T426:T430)</f>
        <v>109</v>
      </c>
    </row>
    <row r="712" spans="4:20" x14ac:dyDescent="0.25">
      <c r="D712" s="6"/>
      <c r="E712" s="6"/>
      <c r="F712" s="6"/>
      <c r="G712" s="9"/>
      <c r="H712" s="6"/>
      <c r="I712" s="6"/>
      <c r="J712" s="6"/>
      <c r="K712" s="9"/>
      <c r="L712" s="6"/>
      <c r="M712" s="6"/>
      <c r="N712" s="6"/>
      <c r="O712" s="9"/>
      <c r="P712" s="19"/>
      <c r="Q712" s="19"/>
      <c r="R712" s="19"/>
      <c r="S712" s="69"/>
      <c r="T712" s="69"/>
    </row>
    <row r="713" spans="4:20" x14ac:dyDescent="0.25">
      <c r="D713" s="6"/>
      <c r="E713" s="6"/>
      <c r="F713" s="6"/>
      <c r="G713" s="9"/>
      <c r="H713" s="6"/>
      <c r="I713" s="6"/>
      <c r="J713" s="6"/>
      <c r="K713" s="9"/>
      <c r="L713" s="6"/>
      <c r="M713" s="6"/>
      <c r="N713" s="6"/>
      <c r="O713" s="9"/>
      <c r="P713" s="19"/>
      <c r="Q713" s="19"/>
      <c r="R713" s="19"/>
      <c r="S713" s="69"/>
      <c r="T713" s="69"/>
    </row>
    <row r="714" spans="4:20" x14ac:dyDescent="0.25">
      <c r="D714" s="6"/>
      <c r="E714" s="6"/>
      <c r="F714" s="6"/>
      <c r="G714" s="9"/>
      <c r="H714" s="6"/>
      <c r="I714" s="6"/>
      <c r="J714" s="6"/>
      <c r="K714" s="9"/>
      <c r="L714" s="6"/>
      <c r="M714" s="6"/>
      <c r="N714" s="6"/>
      <c r="O714" s="9"/>
      <c r="P714" s="19"/>
      <c r="Q714" s="19"/>
      <c r="R714" s="19"/>
      <c r="S714" s="69"/>
      <c r="T714" s="69"/>
    </row>
    <row r="715" spans="4:20" x14ac:dyDescent="0.25">
      <c r="D715" s="6"/>
      <c r="E715" s="6"/>
      <c r="F715" s="6"/>
      <c r="G715" s="9"/>
      <c r="H715" s="6"/>
      <c r="I715" s="6"/>
      <c r="J715" s="6"/>
      <c r="K715" s="9"/>
      <c r="L715" s="6"/>
      <c r="M715" s="6"/>
      <c r="N715" s="6"/>
      <c r="O715" s="9"/>
      <c r="P715" s="19"/>
      <c r="Q715" s="19"/>
      <c r="R715" s="19"/>
      <c r="S715" s="69"/>
      <c r="T715" s="69"/>
    </row>
    <row r="716" spans="4:20" x14ac:dyDescent="0.25">
      <c r="D716" s="6"/>
      <c r="E716" s="6"/>
      <c r="F716" s="6"/>
      <c r="G716" s="9"/>
      <c r="H716" s="6"/>
      <c r="I716" s="6"/>
      <c r="J716" s="6"/>
      <c r="K716" s="9"/>
      <c r="L716" s="6"/>
      <c r="M716" s="6"/>
      <c r="N716" s="6"/>
      <c r="O716" s="9"/>
      <c r="P716" s="19"/>
      <c r="Q716" s="19"/>
      <c r="R716" s="19"/>
      <c r="S716" s="69"/>
      <c r="T716" s="69"/>
    </row>
    <row r="717" spans="4:20" x14ac:dyDescent="0.25">
      <c r="D717" s="6"/>
      <c r="E717" s="6"/>
      <c r="F717" s="6"/>
      <c r="G717" s="9"/>
      <c r="H717" s="6"/>
      <c r="I717" s="6"/>
      <c r="J717" s="6"/>
      <c r="K717" s="9"/>
      <c r="L717" s="6"/>
      <c r="M717" s="6"/>
      <c r="N717" s="6"/>
      <c r="O717" s="9"/>
      <c r="P717" s="19"/>
      <c r="Q717" s="19"/>
      <c r="R717" s="19"/>
      <c r="S717" s="69"/>
      <c r="T717" s="69"/>
    </row>
    <row r="718" spans="4:20" x14ac:dyDescent="0.25">
      <c r="D718" s="6"/>
      <c r="E718" s="6"/>
      <c r="F718" s="6"/>
      <c r="G718" s="9"/>
      <c r="H718" s="6"/>
      <c r="I718" s="6"/>
      <c r="J718" s="6"/>
      <c r="K718" s="9"/>
      <c r="L718" s="6"/>
      <c r="M718" s="6"/>
      <c r="N718" s="6"/>
      <c r="O718" s="9"/>
      <c r="P718" s="19"/>
      <c r="Q718" s="19"/>
      <c r="R718" s="19"/>
      <c r="S718" s="69"/>
      <c r="T718" s="69"/>
    </row>
    <row r="719" spans="4:20" x14ac:dyDescent="0.25">
      <c r="D719" s="6"/>
      <c r="E719" s="6"/>
      <c r="F719" s="6"/>
      <c r="G719" s="9"/>
      <c r="H719" s="6"/>
      <c r="I719" s="6"/>
      <c r="J719" s="6"/>
      <c r="K719" s="9"/>
      <c r="L719" s="6"/>
      <c r="M719" s="6"/>
      <c r="N719" s="6"/>
      <c r="O719" s="9"/>
      <c r="P719" s="19"/>
      <c r="Q719" s="19"/>
      <c r="R719" s="19"/>
      <c r="S719" s="69"/>
      <c r="T719" s="69"/>
    </row>
    <row r="720" spans="4:20" x14ac:dyDescent="0.25">
      <c r="D720" s="6"/>
      <c r="E720" s="6"/>
      <c r="F720" s="6"/>
      <c r="G720" s="9"/>
      <c r="H720" s="6"/>
      <c r="I720" s="6"/>
      <c r="J720" s="6"/>
      <c r="K720" s="9"/>
      <c r="L720" s="6"/>
      <c r="M720" s="6"/>
      <c r="N720" s="6"/>
      <c r="O720" s="9"/>
      <c r="P720" s="19"/>
      <c r="Q720" s="19"/>
      <c r="R720" s="19"/>
      <c r="S720" s="69"/>
      <c r="T720" s="69"/>
    </row>
    <row r="721" spans="4:20" x14ac:dyDescent="0.25">
      <c r="D721" s="6"/>
      <c r="E721" s="6"/>
      <c r="F721" s="6"/>
      <c r="G721" s="9"/>
      <c r="H721" s="6"/>
      <c r="I721" s="6"/>
      <c r="J721" s="6"/>
      <c r="K721" s="9"/>
      <c r="L721" s="6"/>
      <c r="M721" s="6"/>
      <c r="N721" s="6"/>
      <c r="O721" s="9"/>
      <c r="P721" s="19"/>
      <c r="Q721" s="19"/>
      <c r="R721" s="19"/>
      <c r="S721" s="69"/>
      <c r="T721" s="69"/>
    </row>
    <row r="722" spans="4:20" x14ac:dyDescent="0.25">
      <c r="D722" s="6"/>
      <c r="E722" s="6"/>
      <c r="F722" s="6"/>
      <c r="G722" s="9"/>
      <c r="H722" s="6"/>
      <c r="I722" s="6"/>
      <c r="J722" s="6"/>
      <c r="K722" s="9"/>
      <c r="L722" s="6"/>
      <c r="M722" s="6"/>
      <c r="N722" s="6"/>
      <c r="O722" s="9"/>
      <c r="P722" s="19"/>
      <c r="Q722" s="19"/>
      <c r="R722" s="19"/>
      <c r="S722" s="69"/>
      <c r="T722" s="69"/>
    </row>
    <row r="723" spans="4:20" x14ac:dyDescent="0.25">
      <c r="D723" s="6"/>
      <c r="E723" s="6"/>
      <c r="F723" s="6"/>
      <c r="G723" s="9"/>
      <c r="H723" s="6"/>
      <c r="I723" s="6"/>
      <c r="J723" s="6"/>
      <c r="K723" s="9"/>
      <c r="L723" s="6"/>
      <c r="M723" s="6"/>
      <c r="N723" s="6"/>
      <c r="O723" s="9"/>
      <c r="P723" s="19"/>
      <c r="Q723" s="19"/>
      <c r="R723" s="19"/>
      <c r="S723" s="69"/>
      <c r="T723" s="69"/>
    </row>
    <row r="724" spans="4:20" x14ac:dyDescent="0.25">
      <c r="D724" s="6"/>
      <c r="E724" s="6"/>
      <c r="F724" s="6"/>
      <c r="G724" s="9"/>
      <c r="H724" s="6"/>
      <c r="I724" s="6"/>
      <c r="J724" s="6"/>
      <c r="K724" s="9"/>
      <c r="L724" s="6"/>
      <c r="M724" s="6"/>
      <c r="N724" s="6"/>
      <c r="O724" s="9"/>
      <c r="P724" s="19"/>
      <c r="Q724" s="19"/>
      <c r="R724" s="19"/>
      <c r="S724" s="69"/>
      <c r="T724" s="69"/>
    </row>
    <row r="725" spans="4:20" x14ac:dyDescent="0.25">
      <c r="D725" s="6"/>
      <c r="E725" s="6"/>
      <c r="F725" s="6"/>
      <c r="G725" s="9"/>
      <c r="H725" s="6"/>
      <c r="I725" s="6"/>
      <c r="J725" s="6"/>
      <c r="K725" s="9"/>
      <c r="L725" s="6"/>
      <c r="M725" s="6"/>
      <c r="N725" s="6"/>
      <c r="O725" s="9"/>
      <c r="P725" s="19"/>
      <c r="Q725" s="19"/>
      <c r="R725" s="19"/>
      <c r="S725" s="69"/>
      <c r="T725" s="69"/>
    </row>
    <row r="726" spans="4:20" x14ac:dyDescent="0.25">
      <c r="D726" s="6"/>
      <c r="E726" s="6"/>
      <c r="F726" s="6"/>
      <c r="G726" s="9"/>
      <c r="H726" s="6"/>
      <c r="I726" s="6"/>
      <c r="J726" s="6"/>
      <c r="K726" s="9"/>
      <c r="L726" s="6"/>
      <c r="M726" s="6"/>
      <c r="N726" s="6"/>
      <c r="O726" s="9"/>
      <c r="P726" s="19"/>
      <c r="Q726" s="19"/>
      <c r="R726" s="19"/>
      <c r="S726" s="69"/>
      <c r="T726" s="69"/>
    </row>
    <row r="727" spans="4:20" x14ac:dyDescent="0.25">
      <c r="D727" s="6"/>
      <c r="E727" s="6"/>
      <c r="F727" s="6"/>
      <c r="G727" s="9"/>
      <c r="H727" s="6"/>
      <c r="I727" s="6"/>
      <c r="J727" s="6"/>
      <c r="K727" s="9"/>
      <c r="L727" s="6"/>
      <c r="M727" s="6"/>
      <c r="N727" s="6"/>
      <c r="O727" s="9"/>
      <c r="P727" s="19"/>
      <c r="Q727" s="19"/>
      <c r="R727" s="19"/>
      <c r="S727" s="69"/>
      <c r="T727" s="69"/>
    </row>
    <row r="728" spans="4:20" x14ac:dyDescent="0.25">
      <c r="D728" s="6"/>
      <c r="E728" s="6"/>
      <c r="F728" s="6"/>
      <c r="G728" s="9"/>
      <c r="H728" s="6"/>
      <c r="I728" s="6"/>
      <c r="J728" s="6"/>
      <c r="K728" s="9"/>
      <c r="L728" s="6"/>
      <c r="M728" s="6"/>
      <c r="N728" s="6"/>
      <c r="O728" s="9"/>
      <c r="P728" s="19"/>
      <c r="Q728" s="19"/>
      <c r="R728" s="19"/>
      <c r="S728" s="69"/>
      <c r="T728" s="69"/>
    </row>
    <row r="729" spans="4:20" x14ac:dyDescent="0.25">
      <c r="D729" s="6"/>
      <c r="E729" s="6"/>
      <c r="F729" s="6"/>
      <c r="G729" s="9"/>
      <c r="H729" s="6"/>
      <c r="I729" s="6"/>
      <c r="J729" s="6"/>
      <c r="K729" s="9"/>
      <c r="L729" s="6"/>
      <c r="M729" s="6"/>
      <c r="N729" s="6"/>
      <c r="O729" s="9"/>
      <c r="P729" s="19"/>
      <c r="Q729" s="19"/>
      <c r="R729" s="19"/>
      <c r="S729" s="69"/>
      <c r="T729" s="69"/>
    </row>
    <row r="730" spans="4:20" x14ac:dyDescent="0.25">
      <c r="D730" s="6"/>
      <c r="E730" s="6"/>
      <c r="F730" s="6"/>
      <c r="G730" s="9"/>
      <c r="H730" s="6"/>
      <c r="I730" s="6"/>
      <c r="J730" s="6"/>
      <c r="K730" s="9"/>
      <c r="L730" s="6"/>
      <c r="M730" s="6"/>
      <c r="N730" s="6"/>
      <c r="O730" s="9"/>
      <c r="P730" s="19"/>
      <c r="Q730" s="19"/>
      <c r="R730" s="19"/>
      <c r="S730" s="69"/>
      <c r="T730" s="69"/>
    </row>
    <row r="731" spans="4:20" x14ac:dyDescent="0.25">
      <c r="D731" s="6"/>
      <c r="E731" s="6"/>
      <c r="F731" s="6"/>
      <c r="G731" s="9"/>
      <c r="H731" s="6"/>
      <c r="I731" s="6"/>
      <c r="J731" s="6"/>
      <c r="K731" s="9"/>
      <c r="L731" s="6"/>
      <c r="M731" s="6"/>
      <c r="N731" s="6"/>
      <c r="O731" s="9"/>
      <c r="P731" s="19"/>
      <c r="Q731" s="19"/>
      <c r="R731" s="19"/>
      <c r="S731" s="69"/>
      <c r="T731" s="69"/>
    </row>
    <row r="732" spans="4:20" x14ac:dyDescent="0.25">
      <c r="D732" s="6"/>
      <c r="E732" s="6"/>
      <c r="F732" s="6"/>
      <c r="G732" s="9"/>
      <c r="H732" s="6"/>
      <c r="I732" s="6"/>
      <c r="J732" s="6"/>
      <c r="K732" s="9"/>
      <c r="L732" s="6"/>
      <c r="M732" s="6"/>
      <c r="N732" s="6"/>
      <c r="O732" s="9"/>
      <c r="P732" s="19"/>
      <c r="Q732" s="19"/>
      <c r="R732" s="19"/>
      <c r="S732" s="69"/>
      <c r="T732" s="69"/>
    </row>
    <row r="733" spans="4:20" x14ac:dyDescent="0.25">
      <c r="D733" s="6"/>
      <c r="E733" s="6"/>
      <c r="F733" s="6"/>
      <c r="G733" s="9"/>
      <c r="H733" s="6"/>
      <c r="I733" s="6"/>
      <c r="J733" s="6"/>
      <c r="K733" s="9"/>
      <c r="L733" s="6"/>
      <c r="M733" s="6"/>
      <c r="N733" s="6"/>
      <c r="O733" s="9"/>
      <c r="P733" s="19"/>
      <c r="Q733" s="19"/>
      <c r="R733" s="19"/>
      <c r="S733" s="69"/>
      <c r="T733" s="69"/>
    </row>
    <row r="734" spans="4:20" x14ac:dyDescent="0.25">
      <c r="D734" s="6"/>
      <c r="E734" s="6"/>
      <c r="F734" s="6"/>
      <c r="G734" s="9"/>
      <c r="H734" s="6"/>
      <c r="I734" s="6"/>
      <c r="J734" s="6"/>
      <c r="K734" s="9"/>
      <c r="L734" s="6"/>
      <c r="M734" s="6"/>
      <c r="N734" s="6"/>
      <c r="O734" s="9"/>
      <c r="P734" s="19"/>
      <c r="Q734" s="19"/>
      <c r="R734" s="19"/>
      <c r="S734" s="69"/>
      <c r="T734" s="69"/>
    </row>
    <row r="735" spans="4:20" x14ac:dyDescent="0.25">
      <c r="D735" s="6"/>
      <c r="E735" s="6"/>
      <c r="F735" s="6"/>
      <c r="G735" s="9"/>
      <c r="H735" s="6"/>
      <c r="I735" s="6"/>
      <c r="J735" s="6"/>
      <c r="K735" s="9"/>
      <c r="L735" s="6"/>
      <c r="M735" s="6"/>
      <c r="N735" s="6"/>
      <c r="O735" s="9"/>
      <c r="P735" s="19"/>
      <c r="Q735" s="19"/>
      <c r="R735" s="19"/>
      <c r="S735" s="69"/>
      <c r="T735" s="69"/>
    </row>
    <row r="736" spans="4:20" x14ac:dyDescent="0.25">
      <c r="D736" s="6"/>
      <c r="E736" s="6"/>
      <c r="F736" s="6"/>
      <c r="G736" s="9"/>
      <c r="H736" s="6"/>
      <c r="I736" s="6"/>
      <c r="J736" s="6"/>
      <c r="K736" s="9"/>
      <c r="L736" s="6"/>
      <c r="M736" s="6"/>
      <c r="N736" s="6"/>
      <c r="O736" s="9"/>
      <c r="P736" s="19"/>
      <c r="Q736" s="19"/>
      <c r="R736" s="19"/>
      <c r="S736" s="69"/>
      <c r="T736" s="69"/>
    </row>
    <row r="737" spans="4:20" x14ac:dyDescent="0.25">
      <c r="D737" s="6"/>
      <c r="E737" s="6"/>
      <c r="F737" s="6"/>
      <c r="G737" s="9"/>
      <c r="H737" s="6"/>
      <c r="I737" s="6"/>
      <c r="J737" s="6"/>
      <c r="K737" s="9"/>
      <c r="L737" s="6"/>
      <c r="M737" s="6"/>
      <c r="N737" s="6"/>
      <c r="O737" s="9"/>
      <c r="P737" s="19"/>
      <c r="Q737" s="19"/>
      <c r="R737" s="19"/>
      <c r="S737" s="69"/>
      <c r="T737" s="69"/>
    </row>
    <row r="738" spans="4:20" x14ac:dyDescent="0.25">
      <c r="D738" s="6"/>
      <c r="E738" s="6"/>
      <c r="F738" s="6"/>
      <c r="G738" s="9"/>
      <c r="H738" s="6"/>
      <c r="I738" s="6"/>
      <c r="J738" s="6"/>
      <c r="K738" s="9"/>
      <c r="L738" s="6"/>
      <c r="M738" s="6"/>
      <c r="N738" s="6"/>
      <c r="O738" s="9"/>
      <c r="P738" s="19"/>
      <c r="Q738" s="19"/>
      <c r="R738" s="19"/>
      <c r="S738" s="69"/>
      <c r="T738" s="69"/>
    </row>
    <row r="739" spans="4:20" x14ac:dyDescent="0.25">
      <c r="D739" s="6"/>
      <c r="E739" s="6"/>
      <c r="F739" s="6"/>
      <c r="G739" s="9"/>
      <c r="H739" s="6"/>
      <c r="I739" s="6"/>
      <c r="J739" s="6"/>
      <c r="K739" s="9"/>
      <c r="L739" s="6"/>
      <c r="M739" s="6"/>
      <c r="N739" s="6"/>
      <c r="O739" s="9"/>
      <c r="P739" s="19"/>
      <c r="Q739" s="19"/>
      <c r="R739" s="19"/>
      <c r="S739" s="69"/>
      <c r="T739" s="69"/>
    </row>
    <row r="740" spans="4:20" x14ac:dyDescent="0.25">
      <c r="D740" s="6"/>
      <c r="E740" s="6"/>
      <c r="F740" s="6"/>
      <c r="G740" s="9"/>
      <c r="H740" s="6"/>
      <c r="I740" s="6"/>
      <c r="J740" s="6"/>
      <c r="K740" s="9"/>
      <c r="L740" s="6"/>
      <c r="M740" s="6"/>
      <c r="N740" s="6"/>
      <c r="O740" s="9"/>
      <c r="P740" s="19"/>
      <c r="Q740" s="19"/>
      <c r="R740" s="19"/>
      <c r="S740" s="69"/>
      <c r="T740" s="69"/>
    </row>
    <row r="741" spans="4:20" x14ac:dyDescent="0.25">
      <c r="D741" s="6"/>
      <c r="E741" s="6"/>
      <c r="F741" s="6"/>
      <c r="G741" s="9"/>
      <c r="H741" s="6"/>
      <c r="I741" s="6"/>
      <c r="J741" s="6"/>
      <c r="K741" s="9"/>
      <c r="L741" s="6"/>
      <c r="M741" s="6"/>
      <c r="N741" s="6"/>
      <c r="O741" s="9"/>
      <c r="P741" s="19"/>
      <c r="Q741" s="19"/>
      <c r="R741" s="19"/>
      <c r="S741" s="69"/>
      <c r="T741" s="69"/>
    </row>
    <row r="742" spans="4:20" x14ac:dyDescent="0.25">
      <c r="D742" s="6"/>
      <c r="E742" s="6"/>
      <c r="F742" s="6"/>
      <c r="G742" s="9"/>
      <c r="H742" s="6"/>
      <c r="I742" s="6"/>
      <c r="J742" s="6"/>
      <c r="K742" s="9"/>
      <c r="L742" s="6"/>
      <c r="M742" s="6"/>
      <c r="N742" s="6"/>
      <c r="O742" s="9"/>
      <c r="P742" s="19"/>
      <c r="Q742" s="19"/>
      <c r="R742" s="19"/>
      <c r="S742" s="69"/>
      <c r="T742" s="69"/>
    </row>
    <row r="743" spans="4:20" x14ac:dyDescent="0.25">
      <c r="D743" s="6"/>
      <c r="E743" s="6"/>
      <c r="F743" s="6"/>
      <c r="G743" s="9"/>
      <c r="H743" s="6"/>
      <c r="I743" s="6"/>
      <c r="J743" s="6"/>
      <c r="K743" s="9"/>
      <c r="L743" s="6"/>
      <c r="M743" s="6"/>
      <c r="N743" s="6"/>
      <c r="O743" s="9"/>
      <c r="P743" s="19"/>
      <c r="Q743" s="19"/>
      <c r="R743" s="19"/>
      <c r="S743" s="69"/>
      <c r="T743" s="69"/>
    </row>
    <row r="744" spans="4:20" x14ac:dyDescent="0.25">
      <c r="D744" s="6"/>
      <c r="E744" s="6"/>
      <c r="F744" s="6"/>
      <c r="G744" s="9"/>
      <c r="H744" s="6"/>
      <c r="I744" s="6"/>
      <c r="J744" s="6"/>
      <c r="K744" s="9"/>
      <c r="L744" s="6"/>
      <c r="M744" s="6"/>
      <c r="N744" s="6"/>
      <c r="O744" s="9"/>
      <c r="P744" s="19"/>
      <c r="Q744" s="19"/>
      <c r="R744" s="19"/>
      <c r="S744" s="69"/>
      <c r="T744" s="69"/>
    </row>
    <row r="745" spans="4:20" x14ac:dyDescent="0.25">
      <c r="D745" s="6"/>
      <c r="E745" s="6"/>
      <c r="F745" s="6"/>
      <c r="G745" s="9"/>
      <c r="H745" s="6"/>
      <c r="I745" s="6"/>
      <c r="J745" s="6"/>
      <c r="K745" s="9"/>
      <c r="L745" s="6"/>
      <c r="M745" s="6"/>
      <c r="N745" s="6"/>
      <c r="O745" s="9"/>
      <c r="P745" s="19"/>
      <c r="Q745" s="19"/>
      <c r="R745" s="19"/>
      <c r="S745" s="69"/>
      <c r="T745" s="69"/>
    </row>
    <row r="746" spans="4:20" x14ac:dyDescent="0.25">
      <c r="D746" s="6"/>
      <c r="E746" s="6"/>
      <c r="F746" s="6"/>
      <c r="G746" s="9"/>
      <c r="H746" s="6"/>
      <c r="I746" s="6"/>
      <c r="J746" s="6"/>
      <c r="K746" s="9"/>
      <c r="L746" s="6"/>
      <c r="M746" s="6"/>
      <c r="N746" s="6"/>
      <c r="O746" s="9"/>
      <c r="P746" s="19"/>
      <c r="Q746" s="19"/>
      <c r="R746" s="19"/>
      <c r="S746" s="69"/>
      <c r="T746" s="69"/>
    </row>
    <row r="747" spans="4:20" x14ac:dyDescent="0.25">
      <c r="D747" s="6"/>
      <c r="E747" s="6"/>
      <c r="F747" s="6"/>
      <c r="G747" s="9"/>
      <c r="H747" s="6"/>
      <c r="I747" s="6"/>
      <c r="J747" s="6"/>
      <c r="K747" s="9"/>
      <c r="L747" s="6"/>
      <c r="M747" s="6"/>
      <c r="N747" s="6"/>
      <c r="O747" s="9"/>
      <c r="P747" s="19"/>
      <c r="Q747" s="19"/>
      <c r="R747" s="19"/>
      <c r="S747" s="69"/>
      <c r="T747" s="69"/>
    </row>
    <row r="748" spans="4:20" x14ac:dyDescent="0.25">
      <c r="D748" s="6"/>
      <c r="E748" s="6"/>
      <c r="F748" s="6"/>
      <c r="G748" s="9"/>
      <c r="H748" s="6"/>
      <c r="I748" s="6"/>
      <c r="J748" s="6"/>
      <c r="K748" s="9"/>
      <c r="L748" s="6"/>
      <c r="M748" s="6"/>
      <c r="N748" s="6"/>
      <c r="O748" s="9"/>
      <c r="P748" s="19"/>
      <c r="Q748" s="19"/>
      <c r="R748" s="19"/>
      <c r="S748" s="69"/>
      <c r="T748" s="69"/>
    </row>
    <row r="749" spans="4:20" x14ac:dyDescent="0.25">
      <c r="D749" s="6"/>
      <c r="E749" s="6"/>
      <c r="F749" s="6"/>
      <c r="G749" s="9"/>
      <c r="H749" s="6"/>
      <c r="I749" s="6"/>
      <c r="J749" s="6"/>
      <c r="K749" s="9"/>
      <c r="L749" s="6"/>
      <c r="M749" s="6"/>
      <c r="N749" s="6"/>
      <c r="O749" s="9"/>
      <c r="P749" s="19"/>
      <c r="Q749" s="19"/>
      <c r="R749" s="19"/>
      <c r="S749" s="69"/>
      <c r="T749" s="69"/>
    </row>
    <row r="750" spans="4:20" x14ac:dyDescent="0.25">
      <c r="D750" s="6"/>
      <c r="E750" s="6"/>
      <c r="F750" s="6"/>
      <c r="G750" s="9"/>
      <c r="H750" s="6"/>
      <c r="I750" s="6"/>
      <c r="J750" s="6"/>
      <c r="K750" s="9"/>
      <c r="L750" s="6"/>
      <c r="M750" s="6"/>
      <c r="N750" s="6"/>
      <c r="O750" s="9"/>
      <c r="P750" s="19"/>
      <c r="Q750" s="19"/>
      <c r="R750" s="19"/>
      <c r="S750" s="69"/>
      <c r="T750" s="69"/>
    </row>
    <row r="751" spans="4:20" x14ac:dyDescent="0.25">
      <c r="D751" s="6"/>
      <c r="E751" s="6"/>
      <c r="F751" s="6"/>
      <c r="G751" s="9"/>
      <c r="H751" s="6"/>
      <c r="I751" s="6"/>
      <c r="J751" s="6"/>
      <c r="K751" s="9"/>
      <c r="L751" s="6"/>
      <c r="M751" s="6"/>
      <c r="N751" s="6"/>
      <c r="O751" s="9"/>
      <c r="P751" s="19"/>
      <c r="Q751" s="19"/>
      <c r="R751" s="19"/>
      <c r="S751" s="69"/>
      <c r="T751" s="69"/>
    </row>
    <row r="752" spans="4:20" x14ac:dyDescent="0.25">
      <c r="D752" s="6"/>
      <c r="E752" s="6"/>
      <c r="F752" s="6"/>
      <c r="G752" s="9"/>
      <c r="H752" s="6"/>
      <c r="I752" s="6"/>
      <c r="J752" s="6"/>
      <c r="K752" s="9"/>
      <c r="L752" s="6"/>
      <c r="M752" s="6"/>
      <c r="N752" s="6"/>
      <c r="O752" s="9"/>
      <c r="P752" s="19"/>
      <c r="Q752" s="19"/>
      <c r="R752" s="19"/>
      <c r="S752" s="69"/>
      <c r="T752" s="69"/>
    </row>
    <row r="753" spans="4:20" x14ac:dyDescent="0.25">
      <c r="D753" s="6"/>
      <c r="E753" s="6"/>
      <c r="F753" s="6"/>
      <c r="G753" s="9"/>
      <c r="H753" s="6"/>
      <c r="I753" s="6"/>
      <c r="J753" s="6"/>
      <c r="K753" s="9"/>
      <c r="L753" s="6"/>
      <c r="M753" s="6"/>
      <c r="N753" s="6"/>
      <c r="O753" s="9"/>
      <c r="P753" s="19"/>
      <c r="Q753" s="19"/>
      <c r="R753" s="19"/>
      <c r="S753" s="69"/>
      <c r="T753" s="69"/>
    </row>
    <row r="936" ht="17.25" customHeight="1" x14ac:dyDescent="0.25"/>
  </sheetData>
  <mergeCells count="168">
    <mergeCell ref="C423:T423"/>
    <mergeCell ref="C424:C425"/>
    <mergeCell ref="D424:G424"/>
    <mergeCell ref="H424:K424"/>
    <mergeCell ref="L424:O424"/>
    <mergeCell ref="P424:S424"/>
    <mergeCell ref="T424:T425"/>
    <mergeCell ref="C396:T396"/>
    <mergeCell ref="C397:C398"/>
    <mergeCell ref="D397:G397"/>
    <mergeCell ref="H397:K397"/>
    <mergeCell ref="L397:O397"/>
    <mergeCell ref="P397:S397"/>
    <mergeCell ref="T397:T398"/>
    <mergeCell ref="C410:T410"/>
    <mergeCell ref="C411:C412"/>
    <mergeCell ref="D411:G411"/>
    <mergeCell ref="H411:K411"/>
    <mergeCell ref="L411:O411"/>
    <mergeCell ref="P411:S411"/>
    <mergeCell ref="T411:T412"/>
    <mergeCell ref="C37:T37"/>
    <mergeCell ref="D38:G38"/>
    <mergeCell ref="H38:K38"/>
    <mergeCell ref="L38:O38"/>
    <mergeCell ref="P38:S38"/>
    <mergeCell ref="T38:T39"/>
    <mergeCell ref="C67:C68"/>
    <mergeCell ref="C4:T4"/>
    <mergeCell ref="T5:T6"/>
    <mergeCell ref="D5:G5"/>
    <mergeCell ref="H5:K5"/>
    <mergeCell ref="L5:O5"/>
    <mergeCell ref="P5:S5"/>
    <mergeCell ref="C5:C6"/>
    <mergeCell ref="C38:C39"/>
    <mergeCell ref="C66:T66"/>
    <mergeCell ref="C78:T78"/>
    <mergeCell ref="D79:G79"/>
    <mergeCell ref="H79:K79"/>
    <mergeCell ref="L79:O79"/>
    <mergeCell ref="P79:S79"/>
    <mergeCell ref="T79:T80"/>
    <mergeCell ref="C79:C80"/>
    <mergeCell ref="C91:C92"/>
    <mergeCell ref="D67:G67"/>
    <mergeCell ref="H67:K67"/>
    <mergeCell ref="L67:O67"/>
    <mergeCell ref="P67:S67"/>
    <mergeCell ref="T67:T68"/>
    <mergeCell ref="C102:T102"/>
    <mergeCell ref="D103:G103"/>
    <mergeCell ref="H103:K103"/>
    <mergeCell ref="L103:O103"/>
    <mergeCell ref="P103:S103"/>
    <mergeCell ref="T103:T104"/>
    <mergeCell ref="C103:C104"/>
    <mergeCell ref="C120:C121"/>
    <mergeCell ref="C90:T90"/>
    <mergeCell ref="D91:G91"/>
    <mergeCell ref="H91:K91"/>
    <mergeCell ref="L91:O91"/>
    <mergeCell ref="P91:S91"/>
    <mergeCell ref="T91:T92"/>
    <mergeCell ref="C142:T142"/>
    <mergeCell ref="D143:G143"/>
    <mergeCell ref="H143:K143"/>
    <mergeCell ref="L143:O143"/>
    <mergeCell ref="P143:S143"/>
    <mergeCell ref="T143:T144"/>
    <mergeCell ref="C143:C144"/>
    <mergeCell ref="C163:C164"/>
    <mergeCell ref="C119:T119"/>
    <mergeCell ref="D120:G120"/>
    <mergeCell ref="H120:K120"/>
    <mergeCell ref="L120:O120"/>
    <mergeCell ref="P120:S120"/>
    <mergeCell ref="T120:T121"/>
    <mergeCell ref="C183:T183"/>
    <mergeCell ref="D184:G184"/>
    <mergeCell ref="H184:K184"/>
    <mergeCell ref="L184:O184"/>
    <mergeCell ref="P184:S184"/>
    <mergeCell ref="T184:T185"/>
    <mergeCell ref="C184:C185"/>
    <mergeCell ref="C204:C205"/>
    <mergeCell ref="C162:T162"/>
    <mergeCell ref="D163:G163"/>
    <mergeCell ref="H163:K163"/>
    <mergeCell ref="L163:O163"/>
    <mergeCell ref="P163:S163"/>
    <mergeCell ref="T163:T164"/>
    <mergeCell ref="C223:T223"/>
    <mergeCell ref="D224:G224"/>
    <mergeCell ref="H224:K224"/>
    <mergeCell ref="L224:O224"/>
    <mergeCell ref="P224:S224"/>
    <mergeCell ref="T224:T225"/>
    <mergeCell ref="C224:C225"/>
    <mergeCell ref="C245:C246"/>
    <mergeCell ref="C203:T203"/>
    <mergeCell ref="D204:G204"/>
    <mergeCell ref="H204:K204"/>
    <mergeCell ref="L204:O204"/>
    <mergeCell ref="P204:S204"/>
    <mergeCell ref="T204:T205"/>
    <mergeCell ref="C263:T263"/>
    <mergeCell ref="D264:G264"/>
    <mergeCell ref="H264:K264"/>
    <mergeCell ref="L264:O264"/>
    <mergeCell ref="P264:S264"/>
    <mergeCell ref="T264:T265"/>
    <mergeCell ref="C264:C265"/>
    <mergeCell ref="C285:C286"/>
    <mergeCell ref="C244:T244"/>
    <mergeCell ref="D245:G245"/>
    <mergeCell ref="H245:K245"/>
    <mergeCell ref="L245:O245"/>
    <mergeCell ref="P245:S245"/>
    <mergeCell ref="T245:T246"/>
    <mergeCell ref="C304:T304"/>
    <mergeCell ref="D305:G305"/>
    <mergeCell ref="H305:K305"/>
    <mergeCell ref="L305:O305"/>
    <mergeCell ref="P305:S305"/>
    <mergeCell ref="T305:T306"/>
    <mergeCell ref="C305:C306"/>
    <mergeCell ref="C345:C346"/>
    <mergeCell ref="C284:T284"/>
    <mergeCell ref="D285:G285"/>
    <mergeCell ref="H285:K285"/>
    <mergeCell ref="L285:O285"/>
    <mergeCell ref="P285:S285"/>
    <mergeCell ref="T285:T286"/>
    <mergeCell ref="C324:T324"/>
    <mergeCell ref="C325:C326"/>
    <mergeCell ref="D325:G325"/>
    <mergeCell ref="H325:K325"/>
    <mergeCell ref="L325:O325"/>
    <mergeCell ref="P325:S325"/>
    <mergeCell ref="T325:T326"/>
    <mergeCell ref="C364:T364"/>
    <mergeCell ref="D365:G365"/>
    <mergeCell ref="H365:K365"/>
    <mergeCell ref="L365:O365"/>
    <mergeCell ref="P365:S365"/>
    <mergeCell ref="T365:T366"/>
    <mergeCell ref="C365:C366"/>
    <mergeCell ref="C375:T375"/>
    <mergeCell ref="C344:T344"/>
    <mergeCell ref="D345:G345"/>
    <mergeCell ref="H345:K345"/>
    <mergeCell ref="L345:O345"/>
    <mergeCell ref="P345:S345"/>
    <mergeCell ref="T345:T346"/>
    <mergeCell ref="C376:C377"/>
    <mergeCell ref="D376:G376"/>
    <mergeCell ref="H376:K376"/>
    <mergeCell ref="L376:O376"/>
    <mergeCell ref="P376:S376"/>
    <mergeCell ref="T376:T377"/>
    <mergeCell ref="C386:T386"/>
    <mergeCell ref="D387:G387"/>
    <mergeCell ref="H387:K387"/>
    <mergeCell ref="L387:O387"/>
    <mergeCell ref="P387:S387"/>
    <mergeCell ref="T387:T388"/>
    <mergeCell ref="C387:C388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274"/>
  <sheetViews>
    <sheetView showGridLines="0" view="pageBreakPreview" zoomScale="69" zoomScaleNormal="50" zoomScaleSheetLayoutView="69" workbookViewId="0">
      <selection activeCell="T39" sqref="T39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6.7109375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2.140625" bestFit="1" customWidth="1"/>
    <col min="17" max="17" width="11.5703125" customWidth="1"/>
    <col min="18" max="18" width="10.85546875" customWidth="1"/>
    <col min="20" max="20" width="26.85546875" bestFit="1" customWidth="1"/>
  </cols>
  <sheetData>
    <row r="6" spans="2:20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ht="15.75" x14ac:dyDescent="0.25">
      <c r="B8" s="112" t="s">
        <v>87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</row>
    <row r="9" spans="2:20" ht="15.75" x14ac:dyDescent="0.25">
      <c r="B9" s="107" t="s">
        <v>1</v>
      </c>
      <c r="C9" s="109" t="s">
        <v>2</v>
      </c>
      <c r="D9" s="109"/>
      <c r="E9" s="109"/>
      <c r="F9" s="109"/>
      <c r="G9" s="109" t="s">
        <v>3</v>
      </c>
      <c r="H9" s="109"/>
      <c r="I9" s="109"/>
      <c r="J9" s="109"/>
      <c r="K9" s="109" t="s">
        <v>4</v>
      </c>
      <c r="L9" s="109"/>
      <c r="M9" s="109"/>
      <c r="N9" s="109"/>
      <c r="O9" s="109" t="s">
        <v>5</v>
      </c>
      <c r="P9" s="109"/>
      <c r="Q9" s="109"/>
      <c r="R9" s="109"/>
      <c r="S9" s="109"/>
      <c r="T9" s="110" t="s">
        <v>6</v>
      </c>
    </row>
    <row r="10" spans="2:20" ht="16.5" thickBot="1" x14ac:dyDescent="0.3">
      <c r="B10" s="108"/>
      <c r="C10" s="40" t="s">
        <v>7</v>
      </c>
      <c r="D10" s="40" t="s">
        <v>8</v>
      </c>
      <c r="E10" s="40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40" t="s">
        <v>15</v>
      </c>
      <c r="L10" s="40" t="s">
        <v>16</v>
      </c>
      <c r="M10" s="40" t="s">
        <v>17</v>
      </c>
      <c r="N10" s="40" t="s">
        <v>18</v>
      </c>
      <c r="O10" s="40" t="s">
        <v>19</v>
      </c>
      <c r="P10" s="40" t="s">
        <v>19</v>
      </c>
      <c r="Q10" s="40" t="s">
        <v>20</v>
      </c>
      <c r="R10" s="40" t="s">
        <v>21</v>
      </c>
      <c r="S10" s="40" t="s">
        <v>22</v>
      </c>
      <c r="T10" s="111"/>
    </row>
    <row r="11" spans="2:20" s="32" customFormat="1" ht="15.75" x14ac:dyDescent="0.25">
      <c r="B11" s="23" t="s">
        <v>88</v>
      </c>
      <c r="C11" s="18">
        <v>31</v>
      </c>
      <c r="D11" s="18">
        <v>10</v>
      </c>
      <c r="E11" s="18">
        <v>114</v>
      </c>
      <c r="F11" s="16">
        <f>E11+D11+C11</f>
        <v>155</v>
      </c>
      <c r="G11" s="18">
        <v>1</v>
      </c>
      <c r="H11" s="18">
        <v>5</v>
      </c>
      <c r="I11" s="18">
        <v>1</v>
      </c>
      <c r="J11" s="16">
        <f>G11+H11+I11</f>
        <v>7</v>
      </c>
      <c r="K11" s="18">
        <v>0</v>
      </c>
      <c r="L11" s="18">
        <v>5</v>
      </c>
      <c r="M11" s="18">
        <v>13</v>
      </c>
      <c r="N11" s="16">
        <f>SUM(K11:M11)</f>
        <v>18</v>
      </c>
      <c r="O11" s="18"/>
      <c r="P11" s="18">
        <v>19</v>
      </c>
      <c r="Q11" s="18">
        <v>132</v>
      </c>
      <c r="R11" s="18">
        <v>99</v>
      </c>
      <c r="S11" s="16">
        <f>SUM(O11:R11)</f>
        <v>250</v>
      </c>
      <c r="T11" s="16">
        <f>S11+N11+J11+F11</f>
        <v>430</v>
      </c>
    </row>
    <row r="12" spans="2:20" s="32" customFormat="1" ht="15.75" x14ac:dyDescent="0.25">
      <c r="B12" s="4" t="s">
        <v>89</v>
      </c>
      <c r="C12" s="15">
        <v>6055</v>
      </c>
      <c r="D12" s="15">
        <v>5920</v>
      </c>
      <c r="E12" s="15">
        <v>6002</v>
      </c>
      <c r="F12" s="26">
        <f>E12+D12+C12</f>
        <v>17977</v>
      </c>
      <c r="G12" s="15">
        <v>5461</v>
      </c>
      <c r="H12" s="15">
        <v>5120</v>
      </c>
      <c r="I12" s="15">
        <v>4886</v>
      </c>
      <c r="J12" s="26">
        <f>G12+H12+I12</f>
        <v>15467</v>
      </c>
      <c r="K12" s="15">
        <v>5048</v>
      </c>
      <c r="L12" s="15">
        <v>4808</v>
      </c>
      <c r="M12" s="15">
        <v>4847</v>
      </c>
      <c r="N12" s="16">
        <f>SUM(K12:M12)</f>
        <v>14703</v>
      </c>
      <c r="O12" s="15"/>
      <c r="P12" s="18">
        <v>4823</v>
      </c>
      <c r="Q12" s="18">
        <v>4674</v>
      </c>
      <c r="R12" s="18">
        <v>4615</v>
      </c>
      <c r="S12" s="16">
        <f>SUM(O12:R12)</f>
        <v>14112</v>
      </c>
      <c r="T12" s="26">
        <f>S12+N12+J12+F12</f>
        <v>62259</v>
      </c>
    </row>
    <row r="13" spans="2:20" s="32" customFormat="1" ht="15.75" x14ac:dyDescent="0.25">
      <c r="B13" s="4" t="s">
        <v>90</v>
      </c>
      <c r="C13" s="15">
        <v>2</v>
      </c>
      <c r="D13" s="15">
        <v>1</v>
      </c>
      <c r="E13" s="15">
        <v>1</v>
      </c>
      <c r="F13" s="26">
        <f>E13+D13+C13</f>
        <v>4</v>
      </c>
      <c r="G13" s="15">
        <v>1</v>
      </c>
      <c r="H13" s="15">
        <v>3</v>
      </c>
      <c r="I13" s="15">
        <v>4</v>
      </c>
      <c r="J13" s="26">
        <f>G13+H13+I13</f>
        <v>8</v>
      </c>
      <c r="K13" s="15">
        <v>4</v>
      </c>
      <c r="L13" s="15">
        <v>4</v>
      </c>
      <c r="M13" s="15">
        <v>1</v>
      </c>
      <c r="N13" s="16">
        <f>SUM(K13:M13)</f>
        <v>9</v>
      </c>
      <c r="O13" s="15"/>
      <c r="P13" s="18">
        <v>4</v>
      </c>
      <c r="Q13" s="18">
        <v>1</v>
      </c>
      <c r="R13" s="18">
        <v>2</v>
      </c>
      <c r="S13" s="16">
        <f>SUM(O13:R13)</f>
        <v>7</v>
      </c>
      <c r="T13" s="26">
        <f>S13+N13+J13+F13</f>
        <v>28</v>
      </c>
    </row>
    <row r="14" spans="2:20" ht="15.75" x14ac:dyDescent="0.25">
      <c r="B14" s="4" t="s">
        <v>91</v>
      </c>
      <c r="C14" s="15">
        <v>87</v>
      </c>
      <c r="D14" s="15">
        <v>22</v>
      </c>
      <c r="E14" s="15">
        <v>42</v>
      </c>
      <c r="F14" s="26">
        <f>E14+D14+C14</f>
        <v>151</v>
      </c>
      <c r="G14" s="15">
        <v>7</v>
      </c>
      <c r="H14" s="15">
        <v>6</v>
      </c>
      <c r="I14" s="15">
        <v>34</v>
      </c>
      <c r="J14" s="26">
        <f>G14+H14+I14</f>
        <v>47</v>
      </c>
      <c r="K14" s="15">
        <v>15</v>
      </c>
      <c r="L14" s="15">
        <v>8</v>
      </c>
      <c r="M14" s="15">
        <v>34</v>
      </c>
      <c r="N14" s="16">
        <f>SUM(K14:M14)</f>
        <v>57</v>
      </c>
      <c r="O14" s="15"/>
      <c r="P14" s="18">
        <v>86</v>
      </c>
      <c r="Q14" s="18">
        <v>66</v>
      </c>
      <c r="R14" s="18">
        <v>23</v>
      </c>
      <c r="S14" s="18">
        <f>SUM(O14:R14)</f>
        <v>175</v>
      </c>
      <c r="T14" s="26">
        <f>S14+N14+J14+F14</f>
        <v>430</v>
      </c>
    </row>
    <row r="15" spans="2:20" ht="15.75" x14ac:dyDescent="0.25">
      <c r="B15" s="4" t="s">
        <v>92</v>
      </c>
      <c r="C15" s="15">
        <v>4678</v>
      </c>
      <c r="D15" s="15">
        <v>0</v>
      </c>
      <c r="E15" s="15">
        <v>19362</v>
      </c>
      <c r="F15" s="26">
        <f>E15+D15+C15</f>
        <v>24040</v>
      </c>
      <c r="G15" s="15">
        <v>0</v>
      </c>
      <c r="H15" s="15">
        <v>0</v>
      </c>
      <c r="I15" s="15">
        <v>0</v>
      </c>
      <c r="J15" s="26">
        <f>G15+H15+I15</f>
        <v>0</v>
      </c>
      <c r="K15" s="15">
        <v>0</v>
      </c>
      <c r="L15" s="15">
        <v>0</v>
      </c>
      <c r="M15" s="15">
        <v>0</v>
      </c>
      <c r="N15" s="16">
        <f>SUM(K15:M15)</f>
        <v>0</v>
      </c>
      <c r="O15" s="15"/>
      <c r="P15" s="18">
        <v>0</v>
      </c>
      <c r="Q15" s="18">
        <v>2217</v>
      </c>
      <c r="R15" s="18">
        <v>23686</v>
      </c>
      <c r="S15" s="16">
        <f>SUM(O15:R15)</f>
        <v>25903</v>
      </c>
      <c r="T15" s="26">
        <f>S15+N15+J15+F15</f>
        <v>49943</v>
      </c>
    </row>
    <row r="16" spans="2:20" ht="15.75" x14ac:dyDescent="0.25">
      <c r="B16" s="45" t="s">
        <v>6</v>
      </c>
      <c r="C16" s="26">
        <f t="shared" ref="C16:T16" si="0">SUM(C11:C15)</f>
        <v>10853</v>
      </c>
      <c r="D16" s="26">
        <f t="shared" si="0"/>
        <v>5953</v>
      </c>
      <c r="E16" s="26">
        <f t="shared" si="0"/>
        <v>25521</v>
      </c>
      <c r="F16" s="26">
        <f t="shared" si="0"/>
        <v>42327</v>
      </c>
      <c r="G16" s="26">
        <f t="shared" si="0"/>
        <v>5470</v>
      </c>
      <c r="H16" s="26">
        <f t="shared" si="0"/>
        <v>5134</v>
      </c>
      <c r="I16" s="26">
        <f t="shared" si="0"/>
        <v>4925</v>
      </c>
      <c r="J16" s="26">
        <f t="shared" si="0"/>
        <v>15529</v>
      </c>
      <c r="K16" s="26">
        <f t="shared" si="0"/>
        <v>5067</v>
      </c>
      <c r="L16" s="26">
        <f t="shared" si="0"/>
        <v>4825</v>
      </c>
      <c r="M16" s="26">
        <f t="shared" si="0"/>
        <v>4895</v>
      </c>
      <c r="N16" s="26">
        <f t="shared" si="0"/>
        <v>14787</v>
      </c>
      <c r="O16" s="26">
        <f t="shared" si="0"/>
        <v>0</v>
      </c>
      <c r="P16" s="26">
        <f>SUM(P11:P15)</f>
        <v>4932</v>
      </c>
      <c r="Q16" s="26">
        <f t="shared" si="0"/>
        <v>7090</v>
      </c>
      <c r="R16" s="26">
        <f t="shared" si="0"/>
        <v>28425</v>
      </c>
      <c r="S16" s="26">
        <f t="shared" si="0"/>
        <v>40447</v>
      </c>
      <c r="T16" s="26">
        <f t="shared" si="0"/>
        <v>113090</v>
      </c>
    </row>
    <row r="17" spans="2:20" ht="15.75" x14ac:dyDescent="0.25">
      <c r="B17" s="76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2:20" ht="15.75" x14ac:dyDescent="0.25">
      <c r="B18" s="76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2:20" ht="15.75" x14ac:dyDescent="0.25">
      <c r="B19" s="76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ht="15.75" x14ac:dyDescent="0.25">
      <c r="B20" s="76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2:20" ht="15.75" x14ac:dyDescent="0.25">
      <c r="B21" s="76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20" ht="15.75" x14ac:dyDescent="0.25">
      <c r="B22" s="76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20" ht="15.75" x14ac:dyDescent="0.25">
      <c r="B23" s="76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20" ht="15.75" x14ac:dyDescent="0.25">
      <c r="B24" s="76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2:20" ht="15.75" x14ac:dyDescent="0.25">
      <c r="B25" s="76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2:20" ht="15.75" x14ac:dyDescent="0.25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ht="15.75" x14ac:dyDescent="0.25">
      <c r="B27" s="76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15.75" x14ac:dyDescent="0.25">
      <c r="B28" s="76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.75" x14ac:dyDescent="0.25"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5.75" x14ac:dyDescent="0.25">
      <c r="B30" s="7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2:20" ht="15.75" x14ac:dyDescent="0.25">
      <c r="B31" s="76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2:20" ht="15.75" x14ac:dyDescent="0.25">
      <c r="B32" s="7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2:20" ht="15.75" x14ac:dyDescent="0.25">
      <c r="B33" s="7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2:20" ht="15.75" x14ac:dyDescent="0.25">
      <c r="B34" s="76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2:20" ht="15.75" x14ac:dyDescent="0.25">
      <c r="B35" s="76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</row>
    <row r="36" spans="2:20" ht="15.75" x14ac:dyDescent="0.25">
      <c r="B36" s="76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2:20" ht="15.75" x14ac:dyDescent="0.25">
      <c r="B37" s="76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</row>
    <row r="38" spans="2:20" ht="15.75" x14ac:dyDescent="0.25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2:20" ht="15.75" x14ac:dyDescent="0.25">
      <c r="B39" s="7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</row>
    <row r="40" spans="2:20" ht="15.75" x14ac:dyDescent="0.25">
      <c r="B40" s="7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</row>
    <row r="41" spans="2:20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187" spans="14:16" x14ac:dyDescent="0.25">
      <c r="N187" s="1"/>
    </row>
    <row r="188" spans="14:16" x14ac:dyDescent="0.25">
      <c r="N188" s="1"/>
      <c r="O188" s="1"/>
      <c r="P188" s="1"/>
    </row>
    <row r="189" spans="14:16" x14ac:dyDescent="0.25">
      <c r="N189" s="1"/>
      <c r="O189" s="1"/>
      <c r="P189" s="1"/>
    </row>
    <row r="190" spans="14:16" x14ac:dyDescent="0.25">
      <c r="N190" s="1"/>
      <c r="O190" s="1"/>
      <c r="P190" s="1"/>
    </row>
    <row r="191" spans="14:16" x14ac:dyDescent="0.25">
      <c r="N191" s="1"/>
      <c r="O191" s="1"/>
      <c r="P191" s="1"/>
    </row>
    <row r="192" spans="14:16" x14ac:dyDescent="0.25">
      <c r="N192" s="1"/>
      <c r="O192" s="1"/>
      <c r="P192" s="1"/>
    </row>
    <row r="193" spans="14:16" x14ac:dyDescent="0.25">
      <c r="N193" s="1"/>
      <c r="O193" s="1"/>
      <c r="P193" s="1"/>
    </row>
    <row r="194" spans="14:16" x14ac:dyDescent="0.25">
      <c r="N194" s="1"/>
      <c r="O194" s="1"/>
      <c r="P194" s="1"/>
    </row>
    <row r="195" spans="14:16" x14ac:dyDescent="0.25">
      <c r="N195" s="1"/>
      <c r="O195" s="1"/>
      <c r="P195" s="1"/>
    </row>
    <row r="196" spans="14:16" x14ac:dyDescent="0.25">
      <c r="N196" s="1"/>
      <c r="O196" s="1"/>
      <c r="P196" s="1"/>
    </row>
    <row r="197" spans="14:16" x14ac:dyDescent="0.25">
      <c r="N197" s="1"/>
      <c r="O197" s="1"/>
      <c r="P197" s="1"/>
    </row>
    <row r="198" spans="14:16" x14ac:dyDescent="0.25">
      <c r="N198" s="1"/>
      <c r="O198" s="1"/>
      <c r="P198" s="1"/>
    </row>
    <row r="199" spans="14:16" x14ac:dyDescent="0.25">
      <c r="N199" s="1"/>
      <c r="O199" s="1"/>
      <c r="P199" s="1"/>
    </row>
    <row r="200" spans="14:16" x14ac:dyDescent="0.25">
      <c r="N200" s="1"/>
      <c r="O200" s="1"/>
      <c r="P200" s="1"/>
    </row>
    <row r="201" spans="14:16" x14ac:dyDescent="0.25">
      <c r="N201" s="1"/>
      <c r="O201" s="1"/>
      <c r="P201" s="1"/>
    </row>
    <row r="202" spans="14:16" x14ac:dyDescent="0.25">
      <c r="N202" s="1"/>
      <c r="O202" s="1"/>
      <c r="P202" s="1"/>
    </row>
    <row r="203" spans="14:16" x14ac:dyDescent="0.25">
      <c r="N203" s="1"/>
      <c r="O203" s="1"/>
      <c r="P203" s="1"/>
    </row>
    <row r="204" spans="14:16" x14ac:dyDescent="0.25">
      <c r="N204" s="1"/>
      <c r="O204" s="1"/>
      <c r="P204" s="1"/>
    </row>
    <row r="205" spans="14:16" x14ac:dyDescent="0.25">
      <c r="N205" s="1"/>
      <c r="O205" s="1"/>
      <c r="P205" s="1"/>
    </row>
    <row r="206" spans="14:16" x14ac:dyDescent="0.25">
      <c r="N206" s="1"/>
      <c r="O206" s="1"/>
      <c r="P206" s="1"/>
    </row>
    <row r="207" spans="14:16" x14ac:dyDescent="0.25">
      <c r="N207" s="1"/>
      <c r="O207" s="1"/>
      <c r="P207" s="1"/>
    </row>
    <row r="208" spans="14:16" x14ac:dyDescent="0.25">
      <c r="N208" s="1"/>
      <c r="O208" s="1"/>
      <c r="P208" s="1"/>
    </row>
    <row r="209" spans="14:16" x14ac:dyDescent="0.25">
      <c r="N209" s="1"/>
      <c r="O209" s="1"/>
      <c r="P209" s="1"/>
    </row>
    <row r="210" spans="14:16" x14ac:dyDescent="0.25">
      <c r="N210" s="1"/>
      <c r="O210" s="1"/>
      <c r="P210" s="1"/>
    </row>
    <row r="211" spans="14:16" x14ac:dyDescent="0.25">
      <c r="N211" s="1"/>
      <c r="O211" s="1"/>
      <c r="P211" s="1"/>
    </row>
    <row r="212" spans="14:16" x14ac:dyDescent="0.25">
      <c r="N212" s="1"/>
      <c r="O212" s="1"/>
      <c r="P212" s="1"/>
    </row>
    <row r="213" spans="14:16" x14ac:dyDescent="0.25">
      <c r="N213" s="1"/>
      <c r="O213" s="1"/>
      <c r="P213" s="1"/>
    </row>
    <row r="214" spans="14:16" x14ac:dyDescent="0.25">
      <c r="N214" s="1"/>
      <c r="O214" s="1"/>
      <c r="P214" s="1"/>
    </row>
    <row r="215" spans="14:16" x14ac:dyDescent="0.25">
      <c r="N215" s="1"/>
      <c r="O215" s="1"/>
      <c r="P215" s="1"/>
    </row>
    <row r="216" spans="14:16" x14ac:dyDescent="0.25">
      <c r="N216" s="1"/>
      <c r="O216" s="1"/>
      <c r="P216" s="1"/>
    </row>
    <row r="217" spans="14:16" x14ac:dyDescent="0.25">
      <c r="N217" s="1"/>
      <c r="O217" s="1"/>
      <c r="P217" s="1"/>
    </row>
    <row r="218" spans="14:16" x14ac:dyDescent="0.25">
      <c r="N218" s="1"/>
      <c r="O218" s="1"/>
      <c r="P218" s="1"/>
    </row>
    <row r="219" spans="14:16" x14ac:dyDescent="0.25">
      <c r="N219" s="1"/>
      <c r="O219" s="1"/>
      <c r="P219" s="1"/>
    </row>
    <row r="220" spans="14:16" x14ac:dyDescent="0.25">
      <c r="N220" s="1"/>
      <c r="O220" s="1"/>
      <c r="P220" s="1"/>
    </row>
    <row r="221" spans="14:16" x14ac:dyDescent="0.25">
      <c r="N221" s="1"/>
      <c r="O221" s="1"/>
      <c r="P221" s="1"/>
    </row>
    <row r="222" spans="14:16" x14ac:dyDescent="0.25">
      <c r="N222" s="1"/>
      <c r="O222" s="1"/>
      <c r="P222" s="1"/>
    </row>
    <row r="223" spans="14:16" x14ac:dyDescent="0.25">
      <c r="N223" s="1"/>
      <c r="O223" s="1"/>
      <c r="P223" s="1"/>
    </row>
    <row r="224" spans="14:16" x14ac:dyDescent="0.25">
      <c r="N224" s="1"/>
      <c r="O224" s="1"/>
      <c r="P224" s="1"/>
    </row>
    <row r="225" spans="14:16" x14ac:dyDescent="0.25">
      <c r="N225" s="1"/>
      <c r="O225" s="1"/>
      <c r="P225" s="1"/>
    </row>
    <row r="226" spans="14:16" x14ac:dyDescent="0.25">
      <c r="N226" s="1"/>
      <c r="O226" s="1"/>
      <c r="P226" s="1"/>
    </row>
    <row r="227" spans="14:16" x14ac:dyDescent="0.25">
      <c r="N227" s="1"/>
      <c r="O227" s="1"/>
      <c r="P227" s="1"/>
    </row>
    <row r="228" spans="14:16" x14ac:dyDescent="0.25">
      <c r="N228" s="1"/>
      <c r="O228" s="1"/>
      <c r="P228" s="1"/>
    </row>
    <row r="229" spans="14:16" x14ac:dyDescent="0.25">
      <c r="N229" s="1"/>
      <c r="O229" s="1"/>
      <c r="P229" s="1"/>
    </row>
    <row r="230" spans="14:16" x14ac:dyDescent="0.25">
      <c r="N230" s="1"/>
      <c r="O230" s="1"/>
      <c r="P230" s="1"/>
    </row>
    <row r="231" spans="14:16" x14ac:dyDescent="0.25">
      <c r="N231" s="1"/>
      <c r="O231" s="1"/>
      <c r="P231" s="1"/>
    </row>
    <row r="232" spans="14:16" x14ac:dyDescent="0.25">
      <c r="N232" s="1"/>
      <c r="O232" s="1"/>
      <c r="P232" s="1"/>
    </row>
    <row r="233" spans="14:16" x14ac:dyDescent="0.25">
      <c r="N233" s="1"/>
      <c r="O233" s="1"/>
      <c r="P233" s="1"/>
    </row>
    <row r="234" spans="14:16" x14ac:dyDescent="0.25">
      <c r="N234" s="1"/>
      <c r="O234" s="1"/>
      <c r="P234" s="1"/>
    </row>
    <row r="235" spans="14:16" x14ac:dyDescent="0.25">
      <c r="N235" s="1"/>
      <c r="O235" s="1"/>
      <c r="P235" s="1"/>
    </row>
    <row r="236" spans="14:16" x14ac:dyDescent="0.25">
      <c r="N236" s="1"/>
      <c r="O236" s="1"/>
      <c r="P236" s="1"/>
    </row>
    <row r="237" spans="14:16" x14ac:dyDescent="0.25">
      <c r="N237" s="1"/>
      <c r="O237" s="1"/>
      <c r="P237" s="1"/>
    </row>
    <row r="238" spans="14:16" x14ac:dyDescent="0.25">
      <c r="N238" s="1"/>
      <c r="O238" s="1"/>
      <c r="P238" s="1"/>
    </row>
    <row r="239" spans="14:16" x14ac:dyDescent="0.25">
      <c r="N239" s="1"/>
      <c r="O239" s="1"/>
      <c r="P239" s="1"/>
    </row>
    <row r="240" spans="14:16" x14ac:dyDescent="0.25">
      <c r="N240" s="1"/>
      <c r="O240" s="1"/>
      <c r="P240" s="1"/>
    </row>
    <row r="241" spans="14:16" x14ac:dyDescent="0.25">
      <c r="N241" s="1"/>
      <c r="O241" s="1"/>
      <c r="P241" s="1"/>
    </row>
    <row r="242" spans="14:16" x14ac:dyDescent="0.25">
      <c r="N242" s="1"/>
      <c r="O242" s="1"/>
      <c r="P242" s="1"/>
    </row>
    <row r="243" spans="14:16" x14ac:dyDescent="0.25">
      <c r="N243" s="1"/>
    </row>
    <row r="244" spans="14:16" x14ac:dyDescent="0.25">
      <c r="N244" s="1"/>
    </row>
    <row r="245" spans="14:16" x14ac:dyDescent="0.25">
      <c r="N245" s="1"/>
    </row>
    <row r="246" spans="14:16" x14ac:dyDescent="0.25">
      <c r="N246" s="1"/>
    </row>
    <row r="247" spans="14:16" x14ac:dyDescent="0.25">
      <c r="N247" s="1"/>
    </row>
    <row r="248" spans="14:16" x14ac:dyDescent="0.25">
      <c r="N248" s="1"/>
    </row>
    <row r="249" spans="14:16" x14ac:dyDescent="0.25">
      <c r="N249" s="1"/>
    </row>
    <row r="250" spans="14:16" x14ac:dyDescent="0.25">
      <c r="N250" s="1"/>
    </row>
    <row r="251" spans="14:16" x14ac:dyDescent="0.25">
      <c r="N251" s="1"/>
    </row>
    <row r="252" spans="14:16" x14ac:dyDescent="0.25">
      <c r="N252" s="1"/>
    </row>
    <row r="253" spans="14:16" x14ac:dyDescent="0.25">
      <c r="N253" s="1"/>
    </row>
    <row r="254" spans="14:16" x14ac:dyDescent="0.25">
      <c r="N254" s="1"/>
    </row>
    <row r="255" spans="14:16" x14ac:dyDescent="0.25">
      <c r="N255" s="1"/>
    </row>
    <row r="256" spans="14:16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T8"/>
    <mergeCell ref="C9:F9"/>
    <mergeCell ref="G9:J9"/>
    <mergeCell ref="K9:N9"/>
    <mergeCell ref="O9:S9"/>
    <mergeCell ref="T9:T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50" zoomScaleNormal="30" zoomScaleSheetLayoutView="50" workbookViewId="0">
      <selection activeCell="S15" sqref="S15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1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12" t="s">
        <v>93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19" ht="15.75" x14ac:dyDescent="0.25">
      <c r="B7" s="107" t="s">
        <v>132</v>
      </c>
      <c r="C7" s="109" t="s">
        <v>2</v>
      </c>
      <c r="D7" s="109"/>
      <c r="E7" s="109"/>
      <c r="F7" s="109"/>
      <c r="G7" s="109" t="s">
        <v>3</v>
      </c>
      <c r="H7" s="109"/>
      <c r="I7" s="109"/>
      <c r="J7" s="109"/>
      <c r="K7" s="109" t="s">
        <v>4</v>
      </c>
      <c r="L7" s="109"/>
      <c r="M7" s="109"/>
      <c r="N7" s="109"/>
      <c r="O7" s="109" t="s">
        <v>5</v>
      </c>
      <c r="P7" s="109"/>
      <c r="Q7" s="109"/>
      <c r="R7" s="109"/>
      <c r="S7" s="110" t="s">
        <v>6</v>
      </c>
    </row>
    <row r="8" spans="2:19" ht="16.5" thickBot="1" x14ac:dyDescent="0.3">
      <c r="B8" s="108"/>
      <c r="C8" s="40" t="s">
        <v>7</v>
      </c>
      <c r="D8" s="40" t="s">
        <v>8</v>
      </c>
      <c r="E8" s="40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K8" s="40" t="s">
        <v>15</v>
      </c>
      <c r="L8" s="40" t="s">
        <v>16</v>
      </c>
      <c r="M8" s="40" t="s">
        <v>17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111"/>
    </row>
    <row r="9" spans="2:19" ht="15.75" x14ac:dyDescent="0.25">
      <c r="B9" s="23" t="s">
        <v>94</v>
      </c>
      <c r="C9" s="81">
        <v>0</v>
      </c>
      <c r="D9" s="81">
        <v>0</v>
      </c>
      <c r="E9" s="81">
        <v>0</v>
      </c>
      <c r="F9" s="16">
        <f t="shared" ref="F9:F14" si="0">E9+D9+C9</f>
        <v>0</v>
      </c>
      <c r="G9" s="18"/>
      <c r="H9" s="18">
        <v>60</v>
      </c>
      <c r="I9" s="18">
        <v>50</v>
      </c>
      <c r="J9" s="16">
        <f t="shared" ref="J9:J14" si="1">SUM(G9:I9)</f>
        <v>110</v>
      </c>
      <c r="K9" s="18">
        <v>139</v>
      </c>
      <c r="L9" s="18">
        <v>42</v>
      </c>
      <c r="M9" s="18">
        <v>0</v>
      </c>
      <c r="N9" s="16">
        <f t="shared" ref="N9:N14" si="2">SUM(K9:M9)</f>
        <v>181</v>
      </c>
      <c r="O9" s="70"/>
      <c r="P9" s="71"/>
      <c r="Q9" s="71"/>
      <c r="R9" s="16">
        <f t="shared" ref="R9:R14" si="3">SUM(O9:Q9)</f>
        <v>0</v>
      </c>
      <c r="S9" s="48">
        <f t="shared" ref="S9:S14" si="4">SUM(R9,N9,J9,F9)</f>
        <v>291</v>
      </c>
    </row>
    <row r="10" spans="2:19" ht="15.75" x14ac:dyDescent="0.25">
      <c r="B10" s="23" t="s">
        <v>95</v>
      </c>
      <c r="C10" s="82">
        <v>15</v>
      </c>
      <c r="D10" s="82">
        <v>11</v>
      </c>
      <c r="E10" s="82">
        <v>1</v>
      </c>
      <c r="F10" s="16">
        <f t="shared" si="0"/>
        <v>27</v>
      </c>
      <c r="G10" s="18">
        <v>12</v>
      </c>
      <c r="H10" s="18">
        <v>43</v>
      </c>
      <c r="I10" s="18">
        <v>42</v>
      </c>
      <c r="J10" s="16">
        <f t="shared" si="1"/>
        <v>97</v>
      </c>
      <c r="K10" s="18">
        <v>6</v>
      </c>
      <c r="L10" s="18">
        <v>41</v>
      </c>
      <c r="M10" s="18">
        <v>0</v>
      </c>
      <c r="N10" s="16">
        <f t="shared" si="2"/>
        <v>47</v>
      </c>
      <c r="O10" s="70"/>
      <c r="P10" s="71"/>
      <c r="Q10" s="71"/>
      <c r="R10" s="16">
        <f t="shared" si="3"/>
        <v>0</v>
      </c>
      <c r="S10" s="16">
        <f t="shared" si="4"/>
        <v>171</v>
      </c>
    </row>
    <row r="11" spans="2:19" ht="15.75" x14ac:dyDescent="0.25">
      <c r="B11" s="4" t="s">
        <v>96</v>
      </c>
      <c r="C11" s="82">
        <v>0</v>
      </c>
      <c r="D11" s="82">
        <v>0</v>
      </c>
      <c r="E11" s="82">
        <v>0</v>
      </c>
      <c r="F11" s="26">
        <f t="shared" si="0"/>
        <v>0</v>
      </c>
      <c r="G11" s="15"/>
      <c r="H11" s="15">
        <v>0</v>
      </c>
      <c r="I11" s="15">
        <v>59</v>
      </c>
      <c r="J11" s="26">
        <f t="shared" si="1"/>
        <v>59</v>
      </c>
      <c r="K11" s="15">
        <v>2</v>
      </c>
      <c r="L11" s="15">
        <v>1</v>
      </c>
      <c r="M11" s="15">
        <v>0</v>
      </c>
      <c r="N11" s="16">
        <f t="shared" si="2"/>
        <v>3</v>
      </c>
      <c r="O11" s="70"/>
      <c r="P11" s="71"/>
      <c r="Q11" s="71"/>
      <c r="R11" s="16">
        <f t="shared" si="3"/>
        <v>0</v>
      </c>
      <c r="S11" s="26">
        <f t="shared" si="4"/>
        <v>62</v>
      </c>
    </row>
    <row r="12" spans="2:19" ht="15.75" x14ac:dyDescent="0.25">
      <c r="B12" s="4" t="s">
        <v>97</v>
      </c>
      <c r="C12" s="82">
        <v>0</v>
      </c>
      <c r="D12" s="82">
        <v>0</v>
      </c>
      <c r="E12" s="82">
        <v>0</v>
      </c>
      <c r="F12" s="26">
        <f>E12+D12+C12</f>
        <v>0</v>
      </c>
      <c r="G12" s="15"/>
      <c r="H12" s="15">
        <v>0</v>
      </c>
      <c r="I12" s="15">
        <v>0</v>
      </c>
      <c r="J12" s="26">
        <f t="shared" si="1"/>
        <v>0</v>
      </c>
      <c r="K12" s="15">
        <v>1</v>
      </c>
      <c r="L12" s="15">
        <v>0</v>
      </c>
      <c r="M12" s="15">
        <v>0</v>
      </c>
      <c r="N12" s="16">
        <f t="shared" si="2"/>
        <v>1</v>
      </c>
      <c r="O12" s="70"/>
      <c r="P12" s="71"/>
      <c r="Q12" s="71"/>
      <c r="R12" s="16">
        <f t="shared" si="3"/>
        <v>0</v>
      </c>
      <c r="S12" s="26">
        <f t="shared" si="4"/>
        <v>1</v>
      </c>
    </row>
    <row r="13" spans="2:19" ht="15.75" x14ac:dyDescent="0.25">
      <c r="B13" s="4" t="s">
        <v>98</v>
      </c>
      <c r="C13" s="82">
        <v>0</v>
      </c>
      <c r="D13" s="82">
        <v>0</v>
      </c>
      <c r="E13" s="82">
        <v>0</v>
      </c>
      <c r="F13" s="30">
        <f t="shared" si="0"/>
        <v>0</v>
      </c>
      <c r="G13" s="15"/>
      <c r="H13" s="15">
        <v>25</v>
      </c>
      <c r="I13" s="15">
        <v>6</v>
      </c>
      <c r="J13" s="30">
        <f t="shared" si="1"/>
        <v>31</v>
      </c>
      <c r="K13" s="15" t="s">
        <v>139</v>
      </c>
      <c r="L13" s="15" t="s">
        <v>139</v>
      </c>
      <c r="M13" s="15" t="s">
        <v>139</v>
      </c>
      <c r="N13" s="16">
        <f t="shared" si="2"/>
        <v>0</v>
      </c>
      <c r="O13" s="70"/>
      <c r="P13" s="71"/>
      <c r="Q13" s="71"/>
      <c r="R13" s="16">
        <f t="shared" si="3"/>
        <v>0</v>
      </c>
      <c r="S13" s="26">
        <f t="shared" si="4"/>
        <v>31</v>
      </c>
    </row>
    <row r="14" spans="2:19" ht="15.75" x14ac:dyDescent="0.25">
      <c r="B14" s="4" t="s">
        <v>99</v>
      </c>
      <c r="C14" s="82">
        <v>0</v>
      </c>
      <c r="D14" s="82">
        <v>0</v>
      </c>
      <c r="E14" s="82">
        <v>0</v>
      </c>
      <c r="F14" s="26">
        <f t="shared" si="0"/>
        <v>0</v>
      </c>
      <c r="G14" s="15"/>
      <c r="H14" s="15">
        <v>0</v>
      </c>
      <c r="I14" s="15">
        <v>0</v>
      </c>
      <c r="J14" s="26">
        <f t="shared" si="1"/>
        <v>0</v>
      </c>
      <c r="K14" s="15">
        <v>0</v>
      </c>
      <c r="L14" s="15">
        <v>0</v>
      </c>
      <c r="M14" s="15">
        <v>968</v>
      </c>
      <c r="N14" s="16">
        <f t="shared" si="2"/>
        <v>968</v>
      </c>
      <c r="O14" s="70"/>
      <c r="P14" s="71"/>
      <c r="Q14" s="71"/>
      <c r="R14" s="16">
        <f t="shared" si="3"/>
        <v>0</v>
      </c>
      <c r="S14" s="26">
        <f t="shared" si="4"/>
        <v>968</v>
      </c>
    </row>
    <row r="15" spans="2:19" ht="15.75" x14ac:dyDescent="0.25">
      <c r="B15" s="45" t="s">
        <v>6</v>
      </c>
      <c r="C15" s="25">
        <f t="shared" ref="C15:I15" si="5">SUM(C9:C14)</f>
        <v>15</v>
      </c>
      <c r="D15" s="25">
        <f t="shared" si="5"/>
        <v>11</v>
      </c>
      <c r="E15" s="25">
        <f t="shared" si="5"/>
        <v>1</v>
      </c>
      <c r="F15" s="26">
        <f t="shared" si="5"/>
        <v>27</v>
      </c>
      <c r="G15" s="78">
        <f t="shared" si="5"/>
        <v>12</v>
      </c>
      <c r="H15" s="78">
        <f t="shared" si="5"/>
        <v>128</v>
      </c>
      <c r="I15" s="78">
        <f t="shared" si="5"/>
        <v>157</v>
      </c>
      <c r="J15" s="26">
        <f>SUM(J9:J14)</f>
        <v>297</v>
      </c>
      <c r="K15" s="25">
        <f>SUM(K11:K14)</f>
        <v>3</v>
      </c>
      <c r="L15" s="25">
        <f>SUM(L11:L14)</f>
        <v>1</v>
      </c>
      <c r="M15" s="25">
        <f>SUM(M11:M14)</f>
        <v>968</v>
      </c>
      <c r="N15" s="26">
        <f>SUM(N9:N14)</f>
        <v>1200</v>
      </c>
      <c r="O15" s="26">
        <f>SUM(O11:O14)</f>
        <v>0</v>
      </c>
      <c r="P15" s="26">
        <f>SUM(P11:P14)</f>
        <v>0</v>
      </c>
      <c r="Q15" s="26">
        <f>SUM(Q11:Q14)</f>
        <v>0</v>
      </c>
      <c r="R15" s="26">
        <f>SUM(R9:R14)</f>
        <v>0</v>
      </c>
      <c r="S15" s="26">
        <f>SUM(S9:S14)</f>
        <v>1524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68" zoomScaleNormal="30" zoomScaleSheetLayoutView="68" workbookViewId="0">
      <selection activeCell="U25" sqref="U25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>
        <v>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23" t="s">
        <v>100</v>
      </c>
      <c r="C8" s="31">
        <v>0</v>
      </c>
      <c r="D8" s="31">
        <v>0</v>
      </c>
      <c r="E8" s="31">
        <v>0</v>
      </c>
      <c r="F8" s="22">
        <v>0</v>
      </c>
      <c r="G8" s="49">
        <v>0</v>
      </c>
      <c r="H8" s="49">
        <v>0</v>
      </c>
      <c r="I8" s="49">
        <v>0</v>
      </c>
      <c r="J8" s="50">
        <f>SUM(G8:I8)</f>
        <v>0</v>
      </c>
      <c r="K8" s="21">
        <f>SUM(H8:J8)</f>
        <v>0</v>
      </c>
      <c r="L8" s="21">
        <f>SUM(I8:K8)</f>
        <v>0</v>
      </c>
      <c r="M8" s="21">
        <f>SUM(J8:L8)</f>
        <v>0</v>
      </c>
      <c r="N8" s="22">
        <f>SUM(K8:M8)</f>
        <v>0</v>
      </c>
      <c r="O8" s="21">
        <f t="shared" ref="O8:P23" si="0">SUM(L8:N8)</f>
        <v>0</v>
      </c>
      <c r="P8" s="21">
        <f t="shared" si="0"/>
        <v>0</v>
      </c>
      <c r="Q8" s="31">
        <v>0</v>
      </c>
      <c r="R8" s="21">
        <f>SUM(O8:Q8)</f>
        <v>0</v>
      </c>
      <c r="S8" s="22">
        <f>R8+N8+J8+F8</f>
        <v>0</v>
      </c>
    </row>
    <row r="9" spans="2:19" ht="15.75" x14ac:dyDescent="0.25">
      <c r="B9" s="4" t="s">
        <v>101</v>
      </c>
      <c r="C9" s="20">
        <v>0</v>
      </c>
      <c r="D9" s="20">
        <v>0</v>
      </c>
      <c r="E9" s="20">
        <v>0</v>
      </c>
      <c r="F9" s="38">
        <f t="shared" ref="F9:F28" si="1">E9+D9+C9</f>
        <v>0</v>
      </c>
      <c r="G9" s="51">
        <v>0</v>
      </c>
      <c r="H9" s="51">
        <v>0</v>
      </c>
      <c r="I9" s="51">
        <v>0</v>
      </c>
      <c r="J9" s="50">
        <f t="shared" ref="J9:M28" si="2">SUM(G9:I9)</f>
        <v>0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2">
        <f t="shared" ref="N9:P28" si="3">SUM(K9:M9)</f>
        <v>0</v>
      </c>
      <c r="O9" s="21">
        <f t="shared" si="0"/>
        <v>0</v>
      </c>
      <c r="P9" s="21">
        <f t="shared" si="0"/>
        <v>0</v>
      </c>
      <c r="Q9" s="20">
        <v>0</v>
      </c>
      <c r="R9" s="21">
        <f t="shared" ref="R9:R28" si="4">SUM(O9:Q9)</f>
        <v>0</v>
      </c>
      <c r="S9" s="38">
        <f>R9+N9+J9+F9</f>
        <v>0</v>
      </c>
    </row>
    <row r="10" spans="2:19" ht="15.75" x14ac:dyDescent="0.25">
      <c r="B10" s="4" t="s">
        <v>102</v>
      </c>
      <c r="C10" s="20">
        <v>0</v>
      </c>
      <c r="D10" s="20">
        <v>0</v>
      </c>
      <c r="E10" s="20">
        <v>0</v>
      </c>
      <c r="F10" s="38">
        <f>C10+D10+E10</f>
        <v>0</v>
      </c>
      <c r="G10" s="51">
        <v>0</v>
      </c>
      <c r="H10" s="51">
        <v>0</v>
      </c>
      <c r="I10" s="51">
        <v>0</v>
      </c>
      <c r="J10" s="50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2">
        <f t="shared" si="3"/>
        <v>0</v>
      </c>
      <c r="O10" s="21">
        <f t="shared" si="0"/>
        <v>0</v>
      </c>
      <c r="P10" s="21">
        <f t="shared" si="0"/>
        <v>0</v>
      </c>
      <c r="Q10" s="20">
        <v>0</v>
      </c>
      <c r="R10" s="21">
        <f t="shared" si="4"/>
        <v>0</v>
      </c>
      <c r="S10" s="38">
        <f>R10+N10+J10+F10</f>
        <v>0</v>
      </c>
    </row>
    <row r="11" spans="2:19" ht="15.75" x14ac:dyDescent="0.25">
      <c r="B11" s="4" t="s">
        <v>103</v>
      </c>
      <c r="C11" s="20">
        <v>0</v>
      </c>
      <c r="D11" s="20">
        <v>0</v>
      </c>
      <c r="E11" s="20">
        <v>0</v>
      </c>
      <c r="F11" s="38">
        <f t="shared" si="1"/>
        <v>0</v>
      </c>
      <c r="G11" s="51">
        <v>0</v>
      </c>
      <c r="H11" s="51">
        <v>0</v>
      </c>
      <c r="I11" s="51">
        <v>0</v>
      </c>
      <c r="J11" s="50">
        <f t="shared" si="2"/>
        <v>0</v>
      </c>
      <c r="K11" s="21">
        <f t="shared" si="2"/>
        <v>0</v>
      </c>
      <c r="L11" s="21">
        <f t="shared" si="2"/>
        <v>0</v>
      </c>
      <c r="M11" s="21">
        <f t="shared" si="2"/>
        <v>0</v>
      </c>
      <c r="N11" s="22">
        <f t="shared" si="3"/>
        <v>0</v>
      </c>
      <c r="O11" s="21">
        <f t="shared" si="0"/>
        <v>0</v>
      </c>
      <c r="P11" s="21">
        <f t="shared" si="0"/>
        <v>0</v>
      </c>
      <c r="Q11" s="20">
        <v>0</v>
      </c>
      <c r="R11" s="21">
        <f t="shared" si="4"/>
        <v>0</v>
      </c>
      <c r="S11" s="38">
        <f t="shared" ref="S11:S28" si="5">R11+N11+J11+F11</f>
        <v>0</v>
      </c>
    </row>
    <row r="12" spans="2:19" ht="15.75" x14ac:dyDescent="0.25">
      <c r="B12" s="12" t="s">
        <v>131</v>
      </c>
      <c r="C12" s="20">
        <v>0</v>
      </c>
      <c r="D12" s="20">
        <v>0</v>
      </c>
      <c r="E12" s="20">
        <v>0</v>
      </c>
      <c r="F12" s="38">
        <f t="shared" si="1"/>
        <v>0</v>
      </c>
      <c r="G12" s="51">
        <v>0</v>
      </c>
      <c r="H12" s="51">
        <v>0</v>
      </c>
      <c r="I12" s="51">
        <v>0</v>
      </c>
      <c r="J12" s="50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2">
        <f t="shared" si="3"/>
        <v>0</v>
      </c>
      <c r="O12" s="21">
        <f t="shared" si="0"/>
        <v>0</v>
      </c>
      <c r="P12" s="21">
        <f t="shared" si="0"/>
        <v>0</v>
      </c>
      <c r="Q12" s="20">
        <v>1</v>
      </c>
      <c r="R12" s="21">
        <f t="shared" si="4"/>
        <v>1</v>
      </c>
      <c r="S12" s="38">
        <f t="shared" si="5"/>
        <v>1</v>
      </c>
    </row>
    <row r="13" spans="2:19" ht="15.75" x14ac:dyDescent="0.25">
      <c r="B13" s="4" t="s">
        <v>104</v>
      </c>
      <c r="C13" s="20">
        <v>0</v>
      </c>
      <c r="D13" s="20">
        <v>0</v>
      </c>
      <c r="E13" s="20">
        <v>0</v>
      </c>
      <c r="F13" s="38">
        <f t="shared" si="1"/>
        <v>0</v>
      </c>
      <c r="G13" s="51">
        <v>0</v>
      </c>
      <c r="H13" s="51">
        <v>0</v>
      </c>
      <c r="I13" s="51">
        <v>0</v>
      </c>
      <c r="J13" s="50">
        <f t="shared" si="2"/>
        <v>0</v>
      </c>
      <c r="K13" s="21">
        <f t="shared" si="2"/>
        <v>0</v>
      </c>
      <c r="L13" s="21">
        <f t="shared" si="2"/>
        <v>0</v>
      </c>
      <c r="M13" s="21">
        <f t="shared" si="2"/>
        <v>0</v>
      </c>
      <c r="N13" s="22">
        <f t="shared" si="3"/>
        <v>0</v>
      </c>
      <c r="O13" s="21">
        <f t="shared" si="0"/>
        <v>0</v>
      </c>
      <c r="P13" s="21">
        <f t="shared" si="0"/>
        <v>0</v>
      </c>
      <c r="Q13" s="20">
        <v>0</v>
      </c>
      <c r="R13" s="21">
        <f t="shared" si="4"/>
        <v>0</v>
      </c>
      <c r="S13" s="38">
        <f t="shared" si="5"/>
        <v>0</v>
      </c>
    </row>
    <row r="14" spans="2:19" ht="15.75" x14ac:dyDescent="0.25">
      <c r="B14" s="4" t="s">
        <v>105</v>
      </c>
      <c r="C14" s="20">
        <v>0</v>
      </c>
      <c r="D14" s="20">
        <v>0</v>
      </c>
      <c r="E14" s="20">
        <v>0</v>
      </c>
      <c r="F14" s="38">
        <f t="shared" si="1"/>
        <v>0</v>
      </c>
      <c r="G14" s="51">
        <v>0</v>
      </c>
      <c r="H14" s="51">
        <v>1</v>
      </c>
      <c r="I14" s="51">
        <v>0</v>
      </c>
      <c r="J14" s="50">
        <f t="shared" si="2"/>
        <v>1</v>
      </c>
      <c r="K14" s="21">
        <v>0</v>
      </c>
      <c r="L14" s="21">
        <v>0</v>
      </c>
      <c r="M14" s="21">
        <v>0</v>
      </c>
      <c r="N14" s="22">
        <f t="shared" si="3"/>
        <v>0</v>
      </c>
      <c r="O14" s="21">
        <v>0</v>
      </c>
      <c r="P14" s="21">
        <v>0</v>
      </c>
      <c r="Q14" s="20">
        <v>0</v>
      </c>
      <c r="R14" s="21">
        <f t="shared" si="4"/>
        <v>0</v>
      </c>
      <c r="S14" s="38">
        <f t="shared" si="5"/>
        <v>1</v>
      </c>
    </row>
    <row r="15" spans="2:19" ht="15.75" x14ac:dyDescent="0.25">
      <c r="B15" s="4" t="s">
        <v>106</v>
      </c>
      <c r="C15" s="20">
        <v>0</v>
      </c>
      <c r="D15" s="20">
        <v>0</v>
      </c>
      <c r="E15" s="20">
        <v>0</v>
      </c>
      <c r="F15" s="38">
        <f t="shared" si="1"/>
        <v>0</v>
      </c>
      <c r="G15" s="51">
        <v>0</v>
      </c>
      <c r="H15" s="51">
        <v>0</v>
      </c>
      <c r="I15" s="51">
        <v>0</v>
      </c>
      <c r="J15" s="50">
        <f t="shared" si="2"/>
        <v>0</v>
      </c>
      <c r="K15" s="21">
        <f t="shared" si="2"/>
        <v>0</v>
      </c>
      <c r="L15" s="21">
        <f t="shared" si="2"/>
        <v>0</v>
      </c>
      <c r="M15" s="21">
        <f t="shared" si="2"/>
        <v>0</v>
      </c>
      <c r="N15" s="22">
        <f t="shared" si="3"/>
        <v>0</v>
      </c>
      <c r="O15" s="21">
        <f t="shared" si="0"/>
        <v>0</v>
      </c>
      <c r="P15" s="21">
        <f t="shared" si="0"/>
        <v>0</v>
      </c>
      <c r="Q15" s="20">
        <v>0</v>
      </c>
      <c r="R15" s="21">
        <f t="shared" si="4"/>
        <v>0</v>
      </c>
      <c r="S15" s="38">
        <f t="shared" si="5"/>
        <v>0</v>
      </c>
    </row>
    <row r="16" spans="2:19" ht="15.75" x14ac:dyDescent="0.25">
      <c r="B16" s="4" t="s">
        <v>107</v>
      </c>
      <c r="C16" s="20">
        <v>0</v>
      </c>
      <c r="D16" s="20">
        <v>0</v>
      </c>
      <c r="E16" s="20">
        <v>0</v>
      </c>
      <c r="F16" s="38">
        <f t="shared" si="1"/>
        <v>0</v>
      </c>
      <c r="G16" s="51">
        <v>0</v>
      </c>
      <c r="H16" s="51">
        <v>0</v>
      </c>
      <c r="I16" s="51">
        <v>1</v>
      </c>
      <c r="J16" s="50">
        <f t="shared" si="2"/>
        <v>1</v>
      </c>
      <c r="K16" s="21">
        <v>0</v>
      </c>
      <c r="L16" s="21">
        <v>0</v>
      </c>
      <c r="M16" s="21">
        <v>0</v>
      </c>
      <c r="N16" s="22">
        <f t="shared" si="3"/>
        <v>0</v>
      </c>
      <c r="O16" s="21">
        <v>0</v>
      </c>
      <c r="P16" s="21">
        <v>0</v>
      </c>
      <c r="Q16" s="20">
        <v>0</v>
      </c>
      <c r="R16" s="21">
        <f t="shared" si="4"/>
        <v>0</v>
      </c>
      <c r="S16" s="38">
        <f t="shared" si="5"/>
        <v>1</v>
      </c>
    </row>
    <row r="17" spans="2:19" ht="15.75" x14ac:dyDescent="0.25">
      <c r="B17" s="4" t="s">
        <v>108</v>
      </c>
      <c r="C17" s="20">
        <v>0</v>
      </c>
      <c r="D17" s="20">
        <v>0</v>
      </c>
      <c r="E17" s="20">
        <v>0</v>
      </c>
      <c r="F17" s="38">
        <f t="shared" si="1"/>
        <v>0</v>
      </c>
      <c r="G17" s="51">
        <v>0</v>
      </c>
      <c r="H17" s="51">
        <v>0</v>
      </c>
      <c r="I17" s="51">
        <v>0</v>
      </c>
      <c r="J17" s="50">
        <f t="shared" si="2"/>
        <v>0</v>
      </c>
      <c r="K17" s="21">
        <f t="shared" si="2"/>
        <v>0</v>
      </c>
      <c r="L17" s="21">
        <f t="shared" si="2"/>
        <v>0</v>
      </c>
      <c r="M17" s="21">
        <f t="shared" si="2"/>
        <v>0</v>
      </c>
      <c r="N17" s="22">
        <f t="shared" si="3"/>
        <v>0</v>
      </c>
      <c r="O17" s="21">
        <f t="shared" si="0"/>
        <v>0</v>
      </c>
      <c r="P17" s="21">
        <f t="shared" si="0"/>
        <v>0</v>
      </c>
      <c r="Q17" s="20">
        <v>0</v>
      </c>
      <c r="R17" s="21">
        <f t="shared" si="4"/>
        <v>0</v>
      </c>
      <c r="S17" s="38">
        <f t="shared" si="5"/>
        <v>0</v>
      </c>
    </row>
    <row r="18" spans="2:19" ht="15.75" x14ac:dyDescent="0.25">
      <c r="B18" s="12" t="s">
        <v>130</v>
      </c>
      <c r="C18" s="20">
        <v>0</v>
      </c>
      <c r="D18" s="20">
        <v>0</v>
      </c>
      <c r="E18" s="20">
        <v>0</v>
      </c>
      <c r="F18" s="38">
        <f t="shared" si="1"/>
        <v>0</v>
      </c>
      <c r="G18" s="51">
        <v>0</v>
      </c>
      <c r="H18" s="51">
        <v>0</v>
      </c>
      <c r="I18" s="51">
        <v>0</v>
      </c>
      <c r="J18" s="50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2">
        <f t="shared" si="3"/>
        <v>0</v>
      </c>
      <c r="O18" s="21">
        <f t="shared" si="0"/>
        <v>0</v>
      </c>
      <c r="P18" s="21">
        <f t="shared" si="0"/>
        <v>0</v>
      </c>
      <c r="Q18" s="20">
        <v>1</v>
      </c>
      <c r="R18" s="21">
        <f t="shared" si="4"/>
        <v>1</v>
      </c>
      <c r="S18" s="38">
        <f t="shared" si="5"/>
        <v>1</v>
      </c>
    </row>
    <row r="19" spans="2:19" ht="15.75" x14ac:dyDescent="0.25">
      <c r="B19" s="13" t="s">
        <v>129</v>
      </c>
      <c r="C19" s="20">
        <v>0</v>
      </c>
      <c r="D19" s="20">
        <v>0</v>
      </c>
      <c r="E19" s="20">
        <v>0</v>
      </c>
      <c r="F19" s="38">
        <f t="shared" si="1"/>
        <v>0</v>
      </c>
      <c r="G19" s="51">
        <v>0</v>
      </c>
      <c r="H19" s="51">
        <v>0</v>
      </c>
      <c r="I19" s="51">
        <v>0</v>
      </c>
      <c r="J19" s="50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2">
        <f t="shared" si="3"/>
        <v>0</v>
      </c>
      <c r="O19" s="21">
        <f t="shared" si="0"/>
        <v>0</v>
      </c>
      <c r="P19" s="21">
        <f t="shared" si="0"/>
        <v>0</v>
      </c>
      <c r="Q19" s="20">
        <v>0</v>
      </c>
      <c r="R19" s="21">
        <f t="shared" si="4"/>
        <v>0</v>
      </c>
      <c r="S19" s="38">
        <f t="shared" si="5"/>
        <v>0</v>
      </c>
    </row>
    <row r="20" spans="2:19" ht="15.75" x14ac:dyDescent="0.25">
      <c r="B20" s="13" t="s">
        <v>128</v>
      </c>
      <c r="C20" s="20">
        <v>0</v>
      </c>
      <c r="D20" s="20">
        <v>0</v>
      </c>
      <c r="E20" s="20">
        <v>0</v>
      </c>
      <c r="F20" s="38">
        <f t="shared" si="1"/>
        <v>0</v>
      </c>
      <c r="G20" s="51">
        <v>0</v>
      </c>
      <c r="H20" s="51">
        <v>0</v>
      </c>
      <c r="I20" s="51">
        <v>0</v>
      </c>
      <c r="J20" s="50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2">
        <f t="shared" si="3"/>
        <v>0</v>
      </c>
      <c r="O20" s="21">
        <f t="shared" si="0"/>
        <v>0</v>
      </c>
      <c r="P20" s="21">
        <f t="shared" si="0"/>
        <v>0</v>
      </c>
      <c r="Q20" s="20">
        <v>0</v>
      </c>
      <c r="R20" s="21">
        <f t="shared" si="4"/>
        <v>0</v>
      </c>
      <c r="S20" s="38">
        <f t="shared" si="5"/>
        <v>0</v>
      </c>
    </row>
    <row r="21" spans="2:19" ht="31.5" x14ac:dyDescent="0.25">
      <c r="B21" s="12" t="s">
        <v>109</v>
      </c>
      <c r="C21" s="20">
        <v>0</v>
      </c>
      <c r="D21" s="20">
        <v>0</v>
      </c>
      <c r="E21" s="20">
        <v>0</v>
      </c>
      <c r="F21" s="38">
        <f t="shared" si="1"/>
        <v>0</v>
      </c>
      <c r="G21" s="51">
        <v>0</v>
      </c>
      <c r="H21" s="51">
        <v>0</v>
      </c>
      <c r="I21" s="51">
        <v>0</v>
      </c>
      <c r="J21" s="50">
        <f t="shared" si="2"/>
        <v>0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2">
        <f t="shared" si="3"/>
        <v>0</v>
      </c>
      <c r="O21" s="21">
        <f t="shared" si="0"/>
        <v>0</v>
      </c>
      <c r="P21" s="21">
        <f t="shared" si="0"/>
        <v>0</v>
      </c>
      <c r="Q21" s="20">
        <v>0</v>
      </c>
      <c r="R21" s="21">
        <f t="shared" si="4"/>
        <v>0</v>
      </c>
      <c r="S21" s="38">
        <f t="shared" si="5"/>
        <v>0</v>
      </c>
    </row>
    <row r="22" spans="2:19" ht="31.5" x14ac:dyDescent="0.25">
      <c r="B22" s="12" t="s">
        <v>110</v>
      </c>
      <c r="C22" s="20">
        <v>0</v>
      </c>
      <c r="D22" s="20">
        <v>0</v>
      </c>
      <c r="E22" s="20">
        <v>0</v>
      </c>
      <c r="F22" s="38">
        <f t="shared" si="1"/>
        <v>0</v>
      </c>
      <c r="G22" s="51">
        <v>0</v>
      </c>
      <c r="H22" s="51">
        <v>0</v>
      </c>
      <c r="I22" s="51">
        <v>0</v>
      </c>
      <c r="J22" s="50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2">
        <f t="shared" si="3"/>
        <v>0</v>
      </c>
      <c r="O22" s="21">
        <f t="shared" si="0"/>
        <v>0</v>
      </c>
      <c r="P22" s="21">
        <f t="shared" si="0"/>
        <v>0</v>
      </c>
      <c r="Q22" s="20">
        <v>2</v>
      </c>
      <c r="R22" s="21">
        <f t="shared" si="4"/>
        <v>2</v>
      </c>
      <c r="S22" s="38">
        <f t="shared" si="5"/>
        <v>2</v>
      </c>
    </row>
    <row r="23" spans="2:19" ht="15.75" x14ac:dyDescent="0.25">
      <c r="B23" s="12" t="s">
        <v>111</v>
      </c>
      <c r="C23" s="20">
        <v>1</v>
      </c>
      <c r="D23" s="20">
        <v>0</v>
      </c>
      <c r="E23" s="20">
        <v>0</v>
      </c>
      <c r="F23" s="38">
        <f t="shared" si="1"/>
        <v>1</v>
      </c>
      <c r="G23" s="51">
        <v>0</v>
      </c>
      <c r="H23" s="51">
        <v>0</v>
      </c>
      <c r="I23" s="51">
        <v>0</v>
      </c>
      <c r="J23" s="50">
        <f t="shared" si="2"/>
        <v>0</v>
      </c>
      <c r="K23" s="21">
        <f t="shared" si="2"/>
        <v>0</v>
      </c>
      <c r="L23" s="21">
        <f t="shared" si="2"/>
        <v>0</v>
      </c>
      <c r="M23" s="21">
        <f t="shared" si="2"/>
        <v>0</v>
      </c>
      <c r="N23" s="22">
        <f t="shared" si="3"/>
        <v>0</v>
      </c>
      <c r="O23" s="21">
        <f t="shared" si="0"/>
        <v>0</v>
      </c>
      <c r="P23" s="21">
        <f t="shared" si="0"/>
        <v>0</v>
      </c>
      <c r="Q23" s="20">
        <v>7</v>
      </c>
      <c r="R23" s="21">
        <f t="shared" si="4"/>
        <v>7</v>
      </c>
      <c r="S23" s="38">
        <f t="shared" si="5"/>
        <v>8</v>
      </c>
    </row>
    <row r="24" spans="2:19" ht="31.5" x14ac:dyDescent="0.25">
      <c r="B24" s="12" t="s">
        <v>112</v>
      </c>
      <c r="C24" s="20">
        <v>0</v>
      </c>
      <c r="D24" s="20">
        <v>0</v>
      </c>
      <c r="E24" s="20">
        <v>0</v>
      </c>
      <c r="F24" s="38">
        <f t="shared" si="1"/>
        <v>0</v>
      </c>
      <c r="G24" s="51">
        <v>0</v>
      </c>
      <c r="H24" s="51">
        <v>0</v>
      </c>
      <c r="I24" s="51">
        <v>0</v>
      </c>
      <c r="J24" s="50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2">
        <f t="shared" si="3"/>
        <v>0</v>
      </c>
      <c r="O24" s="21">
        <f t="shared" si="3"/>
        <v>0</v>
      </c>
      <c r="P24" s="21">
        <f t="shared" si="3"/>
        <v>0</v>
      </c>
      <c r="Q24" s="20">
        <v>10</v>
      </c>
      <c r="R24" s="21">
        <f t="shared" si="4"/>
        <v>10</v>
      </c>
      <c r="S24" s="38">
        <f t="shared" si="5"/>
        <v>10</v>
      </c>
    </row>
    <row r="25" spans="2:19" ht="15.75" x14ac:dyDescent="0.25">
      <c r="B25" s="12" t="s">
        <v>113</v>
      </c>
      <c r="C25" s="20">
        <v>0</v>
      </c>
      <c r="D25" s="20">
        <v>0</v>
      </c>
      <c r="E25" s="20">
        <v>0</v>
      </c>
      <c r="F25" s="38">
        <f t="shared" si="1"/>
        <v>0</v>
      </c>
      <c r="G25" s="51">
        <v>0</v>
      </c>
      <c r="H25" s="51">
        <v>0</v>
      </c>
      <c r="I25" s="51">
        <v>0</v>
      </c>
      <c r="J25" s="50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2">
        <f t="shared" si="3"/>
        <v>0</v>
      </c>
      <c r="O25" s="21">
        <f t="shared" si="3"/>
        <v>0</v>
      </c>
      <c r="P25" s="21">
        <f t="shared" si="3"/>
        <v>0</v>
      </c>
      <c r="Q25" s="20">
        <v>0</v>
      </c>
      <c r="R25" s="21">
        <f t="shared" si="4"/>
        <v>0</v>
      </c>
      <c r="S25" s="38">
        <f t="shared" si="5"/>
        <v>0</v>
      </c>
    </row>
    <row r="26" spans="2:19" ht="31.5" x14ac:dyDescent="0.25">
      <c r="B26" s="12" t="s">
        <v>127</v>
      </c>
      <c r="C26" s="20">
        <v>0</v>
      </c>
      <c r="D26" s="20">
        <v>0</v>
      </c>
      <c r="E26" s="20">
        <v>2</v>
      </c>
      <c r="F26" s="38">
        <f t="shared" si="1"/>
        <v>2</v>
      </c>
      <c r="G26" s="51">
        <v>0</v>
      </c>
      <c r="H26" s="51">
        <v>1</v>
      </c>
      <c r="I26" s="51">
        <v>0</v>
      </c>
      <c r="J26" s="50">
        <f t="shared" si="2"/>
        <v>1</v>
      </c>
      <c r="K26" s="21">
        <v>0</v>
      </c>
      <c r="L26" s="21">
        <v>0</v>
      </c>
      <c r="M26" s="21">
        <v>0</v>
      </c>
      <c r="N26" s="22">
        <f t="shared" si="3"/>
        <v>0</v>
      </c>
      <c r="O26" s="21">
        <v>0</v>
      </c>
      <c r="P26" s="21">
        <v>0</v>
      </c>
      <c r="Q26" s="20">
        <v>5</v>
      </c>
      <c r="R26" s="21">
        <f t="shared" si="4"/>
        <v>5</v>
      </c>
      <c r="S26" s="38">
        <f t="shared" si="5"/>
        <v>8</v>
      </c>
    </row>
    <row r="27" spans="2:19" ht="15.75" x14ac:dyDescent="0.25">
      <c r="B27" s="12" t="s">
        <v>114</v>
      </c>
      <c r="C27" s="20">
        <v>0</v>
      </c>
      <c r="D27" s="20">
        <v>0</v>
      </c>
      <c r="E27" s="20">
        <v>0</v>
      </c>
      <c r="F27" s="38">
        <f t="shared" si="1"/>
        <v>0</v>
      </c>
      <c r="G27" s="51">
        <v>0</v>
      </c>
      <c r="H27" s="51">
        <v>0</v>
      </c>
      <c r="I27" s="51">
        <v>0</v>
      </c>
      <c r="J27" s="50">
        <f t="shared" si="2"/>
        <v>0</v>
      </c>
      <c r="K27" s="21">
        <f t="shared" si="2"/>
        <v>0</v>
      </c>
      <c r="L27" s="21">
        <f t="shared" si="2"/>
        <v>0</v>
      </c>
      <c r="M27" s="21">
        <f t="shared" si="2"/>
        <v>0</v>
      </c>
      <c r="N27" s="22">
        <f t="shared" si="3"/>
        <v>0</v>
      </c>
      <c r="O27" s="21">
        <f t="shared" si="3"/>
        <v>0</v>
      </c>
      <c r="P27" s="21">
        <f t="shared" si="3"/>
        <v>0</v>
      </c>
      <c r="Q27" s="20">
        <v>0</v>
      </c>
      <c r="R27" s="21">
        <f t="shared" si="4"/>
        <v>0</v>
      </c>
      <c r="S27" s="38">
        <f t="shared" si="5"/>
        <v>0</v>
      </c>
    </row>
    <row r="28" spans="2:19" ht="15.75" x14ac:dyDescent="0.25">
      <c r="B28" s="4" t="s">
        <v>115</v>
      </c>
      <c r="C28" s="20">
        <v>0</v>
      </c>
      <c r="D28" s="20">
        <v>0</v>
      </c>
      <c r="E28" s="20">
        <v>0</v>
      </c>
      <c r="F28" s="38">
        <f t="shared" si="1"/>
        <v>0</v>
      </c>
      <c r="G28" s="51">
        <v>0</v>
      </c>
      <c r="H28" s="51">
        <v>0</v>
      </c>
      <c r="I28" s="51">
        <v>0</v>
      </c>
      <c r="J28" s="50">
        <f t="shared" si="2"/>
        <v>0</v>
      </c>
      <c r="K28" s="21">
        <f t="shared" si="2"/>
        <v>0</v>
      </c>
      <c r="L28" s="21">
        <f t="shared" si="2"/>
        <v>0</v>
      </c>
      <c r="M28" s="21">
        <f t="shared" si="2"/>
        <v>0</v>
      </c>
      <c r="N28" s="22">
        <f t="shared" si="3"/>
        <v>0</v>
      </c>
      <c r="O28" s="21">
        <f t="shared" si="3"/>
        <v>0</v>
      </c>
      <c r="P28" s="21">
        <f t="shared" si="3"/>
        <v>0</v>
      </c>
      <c r="Q28" s="60">
        <v>0</v>
      </c>
      <c r="R28" s="21">
        <f t="shared" si="4"/>
        <v>0</v>
      </c>
      <c r="S28" s="38">
        <f t="shared" si="5"/>
        <v>0</v>
      </c>
    </row>
    <row r="29" spans="2:19" ht="15.75" x14ac:dyDescent="0.25">
      <c r="B29" s="45" t="s">
        <v>6</v>
      </c>
      <c r="C29" s="26">
        <f t="shared" ref="C29:J29" si="6">SUM(C8:C28)</f>
        <v>1</v>
      </c>
      <c r="D29" s="26">
        <f t="shared" si="6"/>
        <v>0</v>
      </c>
      <c r="E29" s="26">
        <f t="shared" si="6"/>
        <v>2</v>
      </c>
      <c r="F29" s="26">
        <f t="shared" si="6"/>
        <v>3</v>
      </c>
      <c r="G29" s="26">
        <f t="shared" si="6"/>
        <v>0</v>
      </c>
      <c r="H29" s="26">
        <f t="shared" si="6"/>
        <v>2</v>
      </c>
      <c r="I29" s="26">
        <f t="shared" si="6"/>
        <v>1</v>
      </c>
      <c r="J29" s="26">
        <f t="shared" si="6"/>
        <v>3</v>
      </c>
      <c r="K29" s="26">
        <f>SUM(K22:K28)</f>
        <v>0</v>
      </c>
      <c r="L29" s="26">
        <f>SUM(L22:L28)</f>
        <v>0</v>
      </c>
      <c r="M29" s="26">
        <f>SUM(M22:M28)</f>
        <v>0</v>
      </c>
      <c r="N29" s="26">
        <f>SUM(N8:N28)</f>
        <v>0</v>
      </c>
      <c r="O29" s="26">
        <f>SUM(O22:O28)</f>
        <v>0</v>
      </c>
      <c r="P29" s="26">
        <f>SUM(P8:P28)</f>
        <v>0</v>
      </c>
      <c r="Q29" s="26">
        <f>SUM(Q8:Q28)</f>
        <v>26</v>
      </c>
      <c r="R29" s="26">
        <f>SUM(R8:R28)</f>
        <v>26</v>
      </c>
      <c r="S29" s="26">
        <f>SUM(S8:S28)</f>
        <v>32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9"/>
  <sheetViews>
    <sheetView showGridLines="0" view="pageBreakPreview" zoomScale="70" zoomScaleNormal="45" zoomScaleSheetLayoutView="70" workbookViewId="0">
      <selection activeCell="Q14" sqref="Q14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 t="s">
        <v>116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13" t="s">
        <v>140</v>
      </c>
      <c r="C8" s="20">
        <v>12</v>
      </c>
      <c r="D8" s="20">
        <v>21</v>
      </c>
      <c r="E8" s="20">
        <v>6</v>
      </c>
      <c r="F8" s="38">
        <f t="shared" ref="F8:F12" si="0">SUM(C8:E8)</f>
        <v>39</v>
      </c>
      <c r="G8" s="20">
        <v>12</v>
      </c>
      <c r="H8" s="20">
        <v>3</v>
      </c>
      <c r="I8" s="20">
        <v>0</v>
      </c>
      <c r="J8" s="38">
        <f t="shared" ref="J8:J12" si="1">SUM(G8:I8)</f>
        <v>15</v>
      </c>
      <c r="K8" s="20">
        <v>8</v>
      </c>
      <c r="L8" s="20">
        <v>18</v>
      </c>
      <c r="M8" s="20">
        <v>16</v>
      </c>
      <c r="N8" s="22">
        <f t="shared" ref="N8:N12" si="2">SUM(K8:M8)</f>
        <v>42</v>
      </c>
      <c r="O8" s="20">
        <v>16</v>
      </c>
      <c r="P8" s="20">
        <v>22</v>
      </c>
      <c r="Q8" s="20">
        <v>22</v>
      </c>
      <c r="R8" s="52">
        <f>SUM(O8:Q8)</f>
        <v>60</v>
      </c>
      <c r="S8" s="26">
        <f>F8+J8+N8+Q8</f>
        <v>118</v>
      </c>
    </row>
    <row r="9" spans="2:19" ht="15.75" x14ac:dyDescent="0.25">
      <c r="B9" s="13" t="s">
        <v>141</v>
      </c>
      <c r="C9" s="20">
        <v>0</v>
      </c>
      <c r="D9" s="20">
        <v>0</v>
      </c>
      <c r="E9" s="20">
        <v>0</v>
      </c>
      <c r="F9" s="38">
        <f t="shared" si="0"/>
        <v>0</v>
      </c>
      <c r="G9" s="20">
        <v>0</v>
      </c>
      <c r="H9" s="20">
        <v>0</v>
      </c>
      <c r="I9" s="20">
        <v>0</v>
      </c>
      <c r="J9" s="38">
        <f t="shared" si="1"/>
        <v>0</v>
      </c>
      <c r="K9" s="20">
        <v>0</v>
      </c>
      <c r="L9" s="20">
        <v>1</v>
      </c>
      <c r="M9" s="20">
        <v>0</v>
      </c>
      <c r="N9" s="22">
        <f t="shared" si="2"/>
        <v>1</v>
      </c>
      <c r="O9" s="20">
        <v>0</v>
      </c>
      <c r="P9" s="20">
        <v>0</v>
      </c>
      <c r="Q9" s="20">
        <v>0</v>
      </c>
      <c r="R9" s="52">
        <f t="shared" ref="R9:R12" si="3">SUM(O9:Q9)</f>
        <v>0</v>
      </c>
      <c r="S9" s="26">
        <f t="shared" ref="S9:S10" si="4">F9+J9+N9+Q9</f>
        <v>1</v>
      </c>
    </row>
    <row r="10" spans="2:19" ht="15.75" x14ac:dyDescent="0.25">
      <c r="B10" s="13" t="s">
        <v>142</v>
      </c>
      <c r="C10" s="20">
        <v>0</v>
      </c>
      <c r="D10" s="20">
        <v>0</v>
      </c>
      <c r="E10" s="20">
        <v>0</v>
      </c>
      <c r="F10" s="38">
        <f t="shared" si="0"/>
        <v>0</v>
      </c>
      <c r="G10" s="20">
        <v>0</v>
      </c>
      <c r="H10" s="20">
        <v>0</v>
      </c>
      <c r="I10" s="20">
        <v>0</v>
      </c>
      <c r="J10" s="38">
        <f t="shared" si="1"/>
        <v>0</v>
      </c>
      <c r="K10" s="20">
        <v>2</v>
      </c>
      <c r="L10" s="20">
        <v>0</v>
      </c>
      <c r="M10" s="20">
        <v>1</v>
      </c>
      <c r="N10" s="22">
        <f t="shared" si="2"/>
        <v>3</v>
      </c>
      <c r="O10" s="20">
        <v>1</v>
      </c>
      <c r="P10" s="20">
        <v>0</v>
      </c>
      <c r="Q10" s="20">
        <v>1</v>
      </c>
      <c r="R10" s="52">
        <f t="shared" si="3"/>
        <v>2</v>
      </c>
      <c r="S10" s="26">
        <f t="shared" si="4"/>
        <v>4</v>
      </c>
    </row>
    <row r="11" spans="2:19" ht="15.75" x14ac:dyDescent="0.25">
      <c r="B11" s="13" t="s">
        <v>143</v>
      </c>
      <c r="C11" s="20">
        <v>0</v>
      </c>
      <c r="D11" s="20">
        <v>0</v>
      </c>
      <c r="E11" s="20">
        <v>0</v>
      </c>
      <c r="F11" s="38">
        <f t="shared" si="0"/>
        <v>0</v>
      </c>
      <c r="G11" s="20">
        <v>0</v>
      </c>
      <c r="H11" s="20">
        <v>0</v>
      </c>
      <c r="I11" s="20">
        <v>0</v>
      </c>
      <c r="J11" s="38">
        <f t="shared" si="1"/>
        <v>0</v>
      </c>
      <c r="K11" s="20">
        <v>6</v>
      </c>
      <c r="L11" s="20">
        <v>6</v>
      </c>
      <c r="M11" s="20">
        <v>1</v>
      </c>
      <c r="N11" s="22">
        <f t="shared" si="2"/>
        <v>13</v>
      </c>
      <c r="O11" s="20">
        <v>2</v>
      </c>
      <c r="P11" s="20">
        <v>1</v>
      </c>
      <c r="Q11" s="20">
        <v>3</v>
      </c>
      <c r="R11" s="52">
        <f t="shared" si="3"/>
        <v>6</v>
      </c>
      <c r="S11" s="26">
        <f>R11+N11+J11+F11</f>
        <v>19</v>
      </c>
    </row>
    <row r="12" spans="2:19" ht="15.75" x14ac:dyDescent="0.25">
      <c r="B12" s="13" t="s">
        <v>144</v>
      </c>
      <c r="C12" s="20">
        <v>8</v>
      </c>
      <c r="D12" s="20">
        <v>4</v>
      </c>
      <c r="E12" s="20">
        <v>1</v>
      </c>
      <c r="F12" s="38">
        <f t="shared" si="0"/>
        <v>13</v>
      </c>
      <c r="G12" s="20">
        <v>0</v>
      </c>
      <c r="H12" s="20">
        <v>0</v>
      </c>
      <c r="I12" s="20">
        <v>0</v>
      </c>
      <c r="J12" s="38">
        <f t="shared" si="1"/>
        <v>0</v>
      </c>
      <c r="K12" s="20">
        <v>421</v>
      </c>
      <c r="L12" s="20">
        <v>407</v>
      </c>
      <c r="M12" s="20">
        <v>405</v>
      </c>
      <c r="N12" s="22">
        <f t="shared" si="2"/>
        <v>1233</v>
      </c>
      <c r="O12" s="20">
        <v>417</v>
      </c>
      <c r="P12" s="20">
        <v>388</v>
      </c>
      <c r="Q12" s="20">
        <v>359</v>
      </c>
      <c r="R12" s="52">
        <f t="shared" si="3"/>
        <v>1164</v>
      </c>
      <c r="S12" s="26">
        <f>R12+N12+J12+F12</f>
        <v>2410</v>
      </c>
    </row>
    <row r="13" spans="2:19" ht="15.75" x14ac:dyDescent="0.25">
      <c r="B13" s="45" t="s">
        <v>6</v>
      </c>
      <c r="C13" s="26">
        <f t="shared" ref="C13:J13" si="5">SUM(C8:C12)</f>
        <v>20</v>
      </c>
      <c r="D13" s="26">
        <f t="shared" si="5"/>
        <v>25</v>
      </c>
      <c r="E13" s="26">
        <f t="shared" si="5"/>
        <v>7</v>
      </c>
      <c r="F13" s="26">
        <f t="shared" si="5"/>
        <v>52</v>
      </c>
      <c r="G13" s="26">
        <f t="shared" si="5"/>
        <v>12</v>
      </c>
      <c r="H13" s="26">
        <f t="shared" si="5"/>
        <v>3</v>
      </c>
      <c r="I13" s="26">
        <f t="shared" si="5"/>
        <v>0</v>
      </c>
      <c r="J13" s="26">
        <f t="shared" si="5"/>
        <v>15</v>
      </c>
      <c r="K13" s="26">
        <f t="shared" ref="K13:S13" si="6">SUM(K8:K12)</f>
        <v>437</v>
      </c>
      <c r="L13" s="26">
        <f t="shared" si="6"/>
        <v>432</v>
      </c>
      <c r="M13" s="26">
        <f t="shared" si="6"/>
        <v>423</v>
      </c>
      <c r="N13" s="26">
        <f t="shared" si="6"/>
        <v>1292</v>
      </c>
      <c r="O13" s="26">
        <f t="shared" si="6"/>
        <v>436</v>
      </c>
      <c r="P13" s="26">
        <f t="shared" si="6"/>
        <v>411</v>
      </c>
      <c r="Q13" s="26">
        <f t="shared" si="6"/>
        <v>385</v>
      </c>
      <c r="R13" s="26">
        <f t="shared" si="6"/>
        <v>1232</v>
      </c>
      <c r="S13" s="26">
        <f t="shared" si="6"/>
        <v>2552</v>
      </c>
    </row>
    <row r="14" spans="2:19" x14ac:dyDescent="0.25">
      <c r="B14"/>
    </row>
    <row r="15" spans="2:19" x14ac:dyDescent="0.25">
      <c r="B15"/>
    </row>
    <row r="16" spans="2:19" x14ac:dyDescent="0.25">
      <c r="B16"/>
    </row>
    <row r="17" spans="2:19" x14ac:dyDescent="0.25">
      <c r="B17"/>
    </row>
    <row r="18" spans="2:19" x14ac:dyDescent="0.25">
      <c r="B18"/>
    </row>
    <row r="19" spans="2:19" ht="15.75" x14ac:dyDescent="0.25">
      <c r="B19" s="76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2:19" ht="15.75" x14ac:dyDescent="0.25">
      <c r="B20" s="76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19" ht="15.75" x14ac:dyDescent="0.25">
      <c r="B21" s="76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ht="15.75" x14ac:dyDescent="0.25">
      <c r="B22" s="76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19" ht="15.75" x14ac:dyDescent="0.25">
      <c r="B23" s="76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ht="15.75" x14ac:dyDescent="0.25">
      <c r="B24" s="76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2:19" ht="15.75" x14ac:dyDescent="0.25">
      <c r="B25" s="76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ht="15.75" x14ac:dyDescent="0.25">
      <c r="B26" s="76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2:19" ht="15.75" x14ac:dyDescent="0.25">
      <c r="B27" s="76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ht="15.75" x14ac:dyDescent="0.25">
      <c r="B28" s="76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ht="15.75" x14ac:dyDescent="0.25">
      <c r="B29" s="7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ht="15.75" x14ac:dyDescent="0.25">
      <c r="B30" s="76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15.75" x14ac:dyDescent="0.25">
      <c r="B31" s="76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ht="15.75" x14ac:dyDescent="0.25">
      <c r="B32" s="76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2:19" ht="15.75" x14ac:dyDescent="0.25">
      <c r="B33" s="7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ht="15.75" x14ac:dyDescent="0.25">
      <c r="B34" s="76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2:19" ht="15.75" x14ac:dyDescent="0.25">
      <c r="B35" s="76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2:19" ht="15.75" x14ac:dyDescent="0.25">
      <c r="B36" s="76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2:19" ht="15.75" x14ac:dyDescent="0.25">
      <c r="B37" s="76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2:19" ht="15.75" x14ac:dyDescent="0.25">
      <c r="B38" s="76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2:19" ht="15.75" x14ac:dyDescent="0.25">
      <c r="B39" s="76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ht="15.75" x14ac:dyDescent="0.25">
      <c r="B40" s="76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2:19" ht="15.75" x14ac:dyDescent="0.25">
      <c r="B41" s="7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2:19" ht="15.75" x14ac:dyDescent="0.25">
      <c r="B42" s="76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ht="15.75" x14ac:dyDescent="0.25">
      <c r="B43" s="76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15.75" x14ac:dyDescent="0.25">
      <c r="B44" s="76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ht="15.75" x14ac:dyDescent="0.25">
      <c r="B45" s="76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2:19" ht="15.75" x14ac:dyDescent="0.25">
      <c r="B46" s="76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2:19" ht="15.75" x14ac:dyDescent="0.25">
      <c r="B47" s="76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</row>
    <row r="48" spans="2:19" ht="15.75" x14ac:dyDescent="0.25">
      <c r="B48" s="76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2:19" ht="15.75" x14ac:dyDescent="0.25">
      <c r="B49" s="76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</sheetData>
  <mergeCells count="7">
    <mergeCell ref="B5:S5"/>
    <mergeCell ref="B6:B7"/>
    <mergeCell ref="C6:F6"/>
    <mergeCell ref="G6:J6"/>
    <mergeCell ref="K6:N6"/>
    <mergeCell ref="O6:R6"/>
    <mergeCell ref="S6:S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S27" sqref="S27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2" t="s">
        <v>117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</row>
    <row r="6" spans="2:19" ht="15.75" x14ac:dyDescent="0.25">
      <c r="B6" s="107" t="s">
        <v>132</v>
      </c>
      <c r="C6" s="109" t="s">
        <v>2</v>
      </c>
      <c r="D6" s="109"/>
      <c r="E6" s="109"/>
      <c r="F6" s="109"/>
      <c r="G6" s="109" t="s">
        <v>3</v>
      </c>
      <c r="H6" s="109"/>
      <c r="I6" s="109"/>
      <c r="J6" s="109"/>
      <c r="K6" s="109" t="s">
        <v>4</v>
      </c>
      <c r="L6" s="109"/>
      <c r="M6" s="109"/>
      <c r="N6" s="109"/>
      <c r="O6" s="109" t="s">
        <v>5</v>
      </c>
      <c r="P6" s="109"/>
      <c r="Q6" s="109"/>
      <c r="R6" s="109"/>
      <c r="S6" s="110" t="s">
        <v>6</v>
      </c>
    </row>
    <row r="7" spans="2:19" ht="16.5" thickBot="1" x14ac:dyDescent="0.3">
      <c r="B7" s="108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1"/>
    </row>
    <row r="8" spans="2:19" ht="15.75" x14ac:dyDescent="0.25">
      <c r="B8" s="23" t="s">
        <v>118</v>
      </c>
      <c r="C8" s="77">
        <v>68</v>
      </c>
      <c r="D8" s="77">
        <v>201</v>
      </c>
      <c r="E8" s="80">
        <v>1007</v>
      </c>
      <c r="F8" s="22">
        <f>+SUM(C8:E8)</f>
        <v>1276</v>
      </c>
      <c r="G8" s="53">
        <v>260</v>
      </c>
      <c r="H8" s="53">
        <v>511</v>
      </c>
      <c r="I8" s="53">
        <v>202</v>
      </c>
      <c r="J8" s="14">
        <f>G8+I8+H8</f>
        <v>973</v>
      </c>
      <c r="K8" s="39">
        <v>455</v>
      </c>
      <c r="L8" s="31">
        <v>212</v>
      </c>
      <c r="M8" s="31">
        <v>498</v>
      </c>
      <c r="N8" s="22">
        <f>SUM(K8:M8)</f>
        <v>1165</v>
      </c>
      <c r="O8" s="103">
        <v>286</v>
      </c>
      <c r="P8" s="103">
        <v>404</v>
      </c>
      <c r="Q8" s="106">
        <v>262</v>
      </c>
      <c r="R8" s="21">
        <f>SUM(O8:Q8)</f>
        <v>952</v>
      </c>
      <c r="S8" s="16">
        <f>+SUM(R8,N8,J8,F8)</f>
        <v>4366</v>
      </c>
    </row>
    <row r="9" spans="2:19" ht="15.75" x14ac:dyDescent="0.25">
      <c r="B9" s="54" t="s">
        <v>119</v>
      </c>
      <c r="C9" s="78">
        <v>9725</v>
      </c>
      <c r="D9" s="78">
        <v>9986</v>
      </c>
      <c r="E9" s="78">
        <v>8535</v>
      </c>
      <c r="F9" s="16">
        <f>+SUM(C9:E9)</f>
        <v>28246</v>
      </c>
      <c r="G9" s="55">
        <v>9162</v>
      </c>
      <c r="H9" s="55">
        <v>9255</v>
      </c>
      <c r="I9" s="55">
        <v>8507</v>
      </c>
      <c r="J9" s="14">
        <f>G9+H9+I9</f>
        <v>26924</v>
      </c>
      <c r="K9" s="24">
        <v>10180</v>
      </c>
      <c r="L9" s="20">
        <v>7777</v>
      </c>
      <c r="M9" s="20">
        <v>7482</v>
      </c>
      <c r="N9" s="22">
        <f>SUM(K9:M9)</f>
        <v>25439</v>
      </c>
      <c r="O9" s="104">
        <v>8705</v>
      </c>
      <c r="P9" s="104">
        <v>6407</v>
      </c>
      <c r="Q9" s="106">
        <v>6661</v>
      </c>
      <c r="R9" s="21">
        <f>SUM(O9:Q9)</f>
        <v>21773</v>
      </c>
      <c r="S9" s="16">
        <f>R9+N9+J9+F9</f>
        <v>102382</v>
      </c>
    </row>
    <row r="10" spans="2:19" ht="15.75" x14ac:dyDescent="0.25">
      <c r="B10" s="4" t="s">
        <v>120</v>
      </c>
      <c r="C10" s="79">
        <v>454</v>
      </c>
      <c r="D10" s="79">
        <v>462</v>
      </c>
      <c r="E10" s="78">
        <v>372</v>
      </c>
      <c r="F10" s="22">
        <f>+SUM(C10:E10)</f>
        <v>1288</v>
      </c>
      <c r="G10" s="55">
        <v>193</v>
      </c>
      <c r="H10" s="55">
        <v>64</v>
      </c>
      <c r="I10" s="55">
        <v>257</v>
      </c>
      <c r="J10" s="14">
        <f>G10+H10+I10</f>
        <v>514</v>
      </c>
      <c r="K10" s="24">
        <v>90</v>
      </c>
      <c r="L10" s="20">
        <v>70</v>
      </c>
      <c r="M10" s="20">
        <v>25</v>
      </c>
      <c r="N10" s="22">
        <f>SUM(K10:M10)</f>
        <v>185</v>
      </c>
      <c r="O10" s="105">
        <v>42</v>
      </c>
      <c r="P10" s="105">
        <v>69</v>
      </c>
      <c r="Q10" s="103">
        <v>239</v>
      </c>
      <c r="R10" s="21">
        <f>SUM(O10:Q10)</f>
        <v>350</v>
      </c>
      <c r="S10" s="16">
        <f>R10+N10+J10+F10</f>
        <v>2337</v>
      </c>
    </row>
    <row r="11" spans="2:19" ht="15" customHeight="1" x14ac:dyDescent="0.25">
      <c r="B11" s="54" t="s">
        <v>121</v>
      </c>
      <c r="C11" s="78">
        <v>1277</v>
      </c>
      <c r="D11" s="78">
        <v>2662</v>
      </c>
      <c r="E11" s="78">
        <v>5753</v>
      </c>
      <c r="F11" s="22">
        <f>+SUM(C11:E11)</f>
        <v>9692</v>
      </c>
      <c r="G11" s="55">
        <v>5884</v>
      </c>
      <c r="H11" s="55">
        <v>2892</v>
      </c>
      <c r="I11" s="55">
        <v>749</v>
      </c>
      <c r="J11" s="14">
        <f>G11+H11+I11</f>
        <v>9525</v>
      </c>
      <c r="K11" s="24">
        <v>1349</v>
      </c>
      <c r="L11" s="20">
        <v>753</v>
      </c>
      <c r="M11" s="20">
        <v>789</v>
      </c>
      <c r="N11" s="22">
        <f>SUM(K11:M11)</f>
        <v>2891</v>
      </c>
      <c r="O11" s="104">
        <v>2110</v>
      </c>
      <c r="P11" s="105">
        <v>1788</v>
      </c>
      <c r="Q11" s="106">
        <v>208</v>
      </c>
      <c r="R11" s="21">
        <f>SUM(O11:Q11)</f>
        <v>4106</v>
      </c>
      <c r="S11" s="16">
        <f>R11+N11+J11+F11</f>
        <v>26214</v>
      </c>
    </row>
    <row r="12" spans="2:19" ht="15.75" x14ac:dyDescent="0.25">
      <c r="B12" s="45" t="s">
        <v>6</v>
      </c>
      <c r="C12" s="26">
        <f t="shared" ref="C12:J12" si="0">SUM(C8:C11)</f>
        <v>11524</v>
      </c>
      <c r="D12" s="26">
        <f t="shared" si="0"/>
        <v>13311</v>
      </c>
      <c r="E12" s="26">
        <f t="shared" si="0"/>
        <v>15667</v>
      </c>
      <c r="F12" s="26">
        <f t="shared" si="0"/>
        <v>40502</v>
      </c>
      <c r="G12" s="26">
        <f t="shared" si="0"/>
        <v>15499</v>
      </c>
      <c r="H12" s="26">
        <f t="shared" si="0"/>
        <v>12722</v>
      </c>
      <c r="I12" s="26">
        <f t="shared" si="0"/>
        <v>9715</v>
      </c>
      <c r="J12" s="26">
        <f t="shared" si="0"/>
        <v>37936</v>
      </c>
      <c r="K12" s="26">
        <f>+SUM(K8)</f>
        <v>455</v>
      </c>
      <c r="L12" s="26">
        <f>+SUM(L8)</f>
        <v>212</v>
      </c>
      <c r="M12" s="26">
        <f>+SUM(M8)</f>
        <v>498</v>
      </c>
      <c r="N12" s="26">
        <f t="shared" ref="N12:S12" si="1">SUM(N8:N11)</f>
        <v>29680</v>
      </c>
      <c r="O12" s="26">
        <f t="shared" si="1"/>
        <v>11143</v>
      </c>
      <c r="P12" s="26">
        <f t="shared" si="1"/>
        <v>8668</v>
      </c>
      <c r="Q12" s="26">
        <f t="shared" si="1"/>
        <v>7370</v>
      </c>
      <c r="R12" s="26">
        <f t="shared" si="1"/>
        <v>27181</v>
      </c>
      <c r="S12" s="26">
        <f t="shared" si="1"/>
        <v>135299</v>
      </c>
    </row>
    <row r="63" spans="2:26" ht="15" customHeight="1" x14ac:dyDescent="0.25">
      <c r="B63" s="119"/>
      <c r="C63" s="119"/>
      <c r="D63" s="119"/>
      <c r="E63" s="120"/>
      <c r="F63" s="120"/>
      <c r="G63" s="120"/>
      <c r="H63" s="120"/>
      <c r="I63" s="120"/>
      <c r="J63" s="120"/>
      <c r="K63" s="120"/>
      <c r="L63" s="120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2:26" ht="15.75" customHeight="1" x14ac:dyDescent="0.25">
      <c r="B64" s="119"/>
      <c r="C64" s="119"/>
      <c r="D64" s="119"/>
      <c r="E64" s="120"/>
      <c r="F64" s="120"/>
      <c r="G64" s="120"/>
      <c r="H64" s="120"/>
      <c r="I64" s="120"/>
      <c r="J64" s="120"/>
      <c r="K64" s="120"/>
      <c r="L64" s="120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2:26" ht="15" customHeight="1" x14ac:dyDescent="0.25">
      <c r="B65" s="56"/>
      <c r="C65" s="56"/>
      <c r="D65" s="56"/>
      <c r="E65" s="119"/>
      <c r="F65" s="119"/>
      <c r="G65" s="119"/>
      <c r="H65" s="119"/>
      <c r="I65" s="119"/>
      <c r="J65" s="119"/>
      <c r="K65" s="119"/>
      <c r="L65" s="119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spans="2:26" ht="15" customHeight="1" x14ac:dyDescent="0.25">
      <c r="B66" s="56"/>
      <c r="C66" s="56"/>
      <c r="D66" s="56"/>
      <c r="E66" s="119"/>
      <c r="F66" s="119"/>
      <c r="G66" s="119"/>
      <c r="H66" s="119"/>
      <c r="I66" s="119"/>
      <c r="J66" s="119"/>
      <c r="K66" s="119"/>
      <c r="L66" s="119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spans="2:26" ht="15" customHeight="1" x14ac:dyDescent="0.25">
      <c r="B67" s="56"/>
      <c r="C67" s="56"/>
      <c r="D67" s="56"/>
      <c r="E67" s="119"/>
      <c r="F67" s="119"/>
      <c r="G67" s="119"/>
      <c r="H67" s="119"/>
      <c r="I67" s="119"/>
      <c r="J67" s="119"/>
      <c r="K67" s="119"/>
      <c r="L67" s="119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spans="2:26" ht="15" customHeight="1" x14ac:dyDescent="0.25">
      <c r="B68" s="56"/>
      <c r="C68" s="56"/>
      <c r="D68" s="56"/>
      <c r="E68" s="119"/>
      <c r="F68" s="119"/>
      <c r="G68" s="119"/>
      <c r="H68" s="119"/>
      <c r="I68" s="119"/>
      <c r="J68" s="119"/>
      <c r="K68" s="119"/>
      <c r="L68" s="119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spans="2:26" ht="15" customHeight="1" x14ac:dyDescent="0.25">
      <c r="B69" s="56"/>
      <c r="C69" s="56"/>
      <c r="D69" s="56"/>
      <c r="E69" s="119"/>
      <c r="F69" s="119"/>
      <c r="G69" s="119"/>
      <c r="H69" s="119"/>
      <c r="I69" s="119"/>
      <c r="J69" s="119"/>
      <c r="K69" s="119"/>
      <c r="L69" s="119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spans="2:26" ht="15" customHeight="1" x14ac:dyDescent="0.25">
      <c r="B70" s="56"/>
      <c r="C70" s="56"/>
      <c r="D70" s="56"/>
      <c r="E70" s="119"/>
      <c r="F70" s="119"/>
      <c r="G70" s="119"/>
      <c r="H70" s="119"/>
      <c r="I70" s="119"/>
      <c r="J70" s="119"/>
      <c r="K70" s="119"/>
      <c r="L70" s="119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spans="2:26" ht="15.75" customHeight="1" x14ac:dyDescent="0.25">
      <c r="B71" s="56"/>
      <c r="C71" s="56"/>
      <c r="D71" s="56"/>
      <c r="E71" s="119"/>
      <c r="F71" s="119"/>
      <c r="G71" s="119"/>
      <c r="H71" s="119"/>
      <c r="I71" s="119"/>
      <c r="J71" s="119"/>
      <c r="K71" s="119"/>
      <c r="L71" s="119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pans="2:26" ht="15" customHeight="1" x14ac:dyDescent="0.25">
      <c r="B72" s="119"/>
      <c r="C72" s="119"/>
      <c r="D72" s="119"/>
      <c r="E72" s="120"/>
      <c r="F72" s="120"/>
      <c r="G72" s="120"/>
      <c r="H72" s="120"/>
      <c r="I72" s="120"/>
      <c r="J72" s="120"/>
      <c r="K72" s="120"/>
      <c r="L72" s="120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</row>
    <row r="73" spans="2:26" ht="15.75" customHeight="1" x14ac:dyDescent="0.25">
      <c r="B73" s="119"/>
      <c r="C73" s="119"/>
      <c r="D73" s="119"/>
      <c r="E73" s="120"/>
      <c r="F73" s="120"/>
      <c r="G73" s="120"/>
      <c r="H73" s="120"/>
      <c r="I73" s="120"/>
      <c r="J73" s="120"/>
      <c r="K73" s="120"/>
      <c r="L73" s="120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7BFA09-0F17-4700-BC76-32F73B761138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5543330-759f-4a1e-9a80-b73827cce5f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2025-05-20T19:15:47Z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